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b03\Desktop\HP掲載\"/>
    </mc:Choice>
  </mc:AlternateContent>
  <xr:revisionPtr revIDLastSave="0" documentId="8_{74FD395F-6D53-4D49-A268-0D06B55D6337}" xr6:coauthVersionLast="47" xr6:coauthVersionMax="47" xr10:uidLastSave="{00000000-0000-0000-0000-000000000000}"/>
  <bookViews>
    <workbookView xWindow="1035" yWindow="840" windowWidth="20220" windowHeight="11865" xr2:uid="{49B6104F-033F-4F23-B008-64699BD5DBCD}"/>
  </bookViews>
  <sheets>
    <sheet name="職業賠償責任・傷害保険（個賠付）" sheetId="2" r:id="rId1"/>
    <sheet name="傷害保険（携行品オプション） (日視)" sheetId="3" r:id="rId2"/>
    <sheet name="所得保険" sheetId="4" r:id="rId3"/>
    <sheet name="Sheet1" sheetId="5" r:id="rId4"/>
  </sheets>
  <definedNames>
    <definedName name="_xlnm.Print_Area" localSheetId="1">'傷害保険（携行品オプション） (日視)'!$A$1:$M$38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5" l="1"/>
  <c r="M14" i="5"/>
  <c r="L14" i="5"/>
  <c r="K14" i="5"/>
  <c r="J14" i="5"/>
  <c r="I14" i="5"/>
  <c r="H14" i="5"/>
  <c r="G14" i="5"/>
  <c r="F14" i="5"/>
  <c r="E14" i="5"/>
  <c r="D14" i="5"/>
  <c r="N13" i="5"/>
  <c r="M13" i="5"/>
  <c r="L13" i="5"/>
  <c r="K13" i="5"/>
  <c r="J13" i="5"/>
  <c r="I13" i="5"/>
  <c r="H13" i="5"/>
  <c r="G13" i="5"/>
  <c r="F13" i="5"/>
  <c r="E13" i="5"/>
  <c r="D13" i="5"/>
  <c r="N12" i="5"/>
  <c r="M12" i="5"/>
  <c r="L12" i="5"/>
  <c r="K12" i="5"/>
  <c r="J12" i="5"/>
  <c r="I12" i="5"/>
  <c r="H12" i="5"/>
  <c r="G12" i="5"/>
  <c r="F12" i="5"/>
  <c r="E12" i="5"/>
  <c r="D12" i="5"/>
  <c r="N11" i="5"/>
  <c r="M11" i="5"/>
  <c r="L11" i="5"/>
  <c r="K11" i="5"/>
  <c r="J11" i="5"/>
  <c r="I11" i="5"/>
  <c r="H11" i="5"/>
  <c r="G11" i="5"/>
  <c r="F11" i="5"/>
  <c r="E11" i="5"/>
  <c r="D11" i="5"/>
  <c r="N10" i="5"/>
  <c r="M10" i="5"/>
  <c r="L10" i="5"/>
  <c r="K10" i="5"/>
  <c r="J10" i="5"/>
  <c r="I10" i="5"/>
  <c r="H10" i="5"/>
  <c r="G10" i="5"/>
  <c r="F10" i="5"/>
  <c r="E10" i="5"/>
  <c r="D10" i="5"/>
  <c r="N9" i="5"/>
  <c r="M9" i="5"/>
  <c r="L9" i="5"/>
  <c r="K9" i="5"/>
  <c r="J9" i="5"/>
  <c r="I9" i="5"/>
  <c r="H9" i="5"/>
  <c r="G9" i="5"/>
  <c r="F9" i="5"/>
  <c r="E9" i="5"/>
  <c r="D9" i="5"/>
  <c r="N8" i="5"/>
  <c r="M8" i="5"/>
  <c r="L8" i="5"/>
  <c r="K8" i="5"/>
  <c r="J8" i="5"/>
  <c r="I8" i="5"/>
  <c r="H8" i="5"/>
  <c r="G8" i="5"/>
  <c r="F8" i="5"/>
  <c r="E8" i="5"/>
  <c r="D8" i="5"/>
  <c r="N7" i="5"/>
  <c r="M7" i="5"/>
  <c r="L7" i="5"/>
  <c r="K7" i="5"/>
  <c r="J7" i="5"/>
  <c r="I7" i="5"/>
  <c r="H7" i="5"/>
  <c r="G7" i="5"/>
  <c r="F7" i="5"/>
  <c r="E7" i="5"/>
  <c r="D7" i="5"/>
  <c r="N6" i="5"/>
  <c r="M6" i="5"/>
  <c r="L6" i="5"/>
  <c r="K6" i="5"/>
  <c r="J6" i="5"/>
  <c r="I6" i="5"/>
  <c r="H6" i="5"/>
  <c r="G6" i="5"/>
  <c r="F6" i="5"/>
  <c r="E6" i="5"/>
  <c r="D6" i="5"/>
  <c r="N5" i="5"/>
  <c r="M5" i="5"/>
  <c r="L5" i="5"/>
  <c r="K5" i="5"/>
  <c r="J5" i="5"/>
  <c r="I5" i="5"/>
  <c r="H5" i="5"/>
  <c r="G5" i="5"/>
  <c r="F5" i="5"/>
  <c r="E5" i="5"/>
  <c r="D5" i="5"/>
  <c r="N4" i="5"/>
  <c r="M4" i="5"/>
  <c r="L4" i="5"/>
  <c r="K4" i="5"/>
  <c r="J4" i="5"/>
  <c r="I4" i="5"/>
  <c r="H4" i="5"/>
  <c r="G4" i="5"/>
  <c r="F4" i="5"/>
  <c r="E4" i="5"/>
  <c r="D4" i="5"/>
  <c r="N3" i="5"/>
  <c r="M3" i="5"/>
  <c r="L3" i="5"/>
  <c r="K3" i="5"/>
  <c r="J3" i="5"/>
  <c r="I3" i="5"/>
  <c r="H3" i="5"/>
  <c r="G3" i="5"/>
  <c r="F3" i="5"/>
  <c r="E3" i="5"/>
  <c r="D3" i="5"/>
  <c r="M74" i="4"/>
  <c r="L74" i="4"/>
  <c r="K74" i="4"/>
  <c r="J74" i="4"/>
  <c r="G74" i="4"/>
  <c r="F74" i="4"/>
  <c r="E74" i="4"/>
  <c r="D74" i="4"/>
  <c r="M73" i="4"/>
  <c r="L73" i="4"/>
  <c r="K73" i="4"/>
  <c r="J73" i="4"/>
  <c r="G73" i="4"/>
  <c r="F73" i="4"/>
  <c r="E73" i="4"/>
  <c r="D73" i="4"/>
  <c r="M72" i="4"/>
  <c r="L72" i="4"/>
  <c r="K72" i="4"/>
  <c r="J72" i="4"/>
  <c r="G72" i="4"/>
  <c r="F72" i="4"/>
  <c r="E72" i="4"/>
  <c r="D72" i="4"/>
  <c r="M71" i="4"/>
  <c r="L71" i="4"/>
  <c r="K71" i="4"/>
  <c r="J71" i="4"/>
  <c r="G71" i="4"/>
  <c r="F71" i="4"/>
  <c r="E71" i="4"/>
  <c r="D71" i="4"/>
  <c r="M70" i="4"/>
  <c r="L70" i="4"/>
  <c r="K70" i="4"/>
  <c r="J70" i="4"/>
  <c r="G70" i="4"/>
  <c r="F70" i="4"/>
  <c r="E70" i="4"/>
  <c r="D70" i="4"/>
  <c r="M69" i="4"/>
  <c r="L69" i="4"/>
  <c r="K69" i="4"/>
  <c r="J69" i="4"/>
  <c r="G69" i="4"/>
  <c r="F69" i="4"/>
  <c r="E69" i="4"/>
  <c r="D69" i="4"/>
  <c r="M68" i="4"/>
  <c r="L68" i="4"/>
  <c r="K68" i="4"/>
  <c r="J68" i="4"/>
  <c r="G68" i="4"/>
  <c r="F68" i="4"/>
  <c r="E68" i="4"/>
  <c r="D68" i="4"/>
  <c r="M67" i="4"/>
  <c r="L67" i="4"/>
  <c r="K67" i="4"/>
  <c r="J67" i="4"/>
  <c r="G67" i="4"/>
  <c r="F67" i="4"/>
  <c r="E67" i="4"/>
  <c r="D67" i="4"/>
  <c r="M66" i="4"/>
  <c r="L66" i="4"/>
  <c r="K66" i="4"/>
  <c r="J66" i="4"/>
  <c r="G66" i="4"/>
  <c r="F66" i="4"/>
  <c r="E66" i="4"/>
  <c r="D66" i="4"/>
  <c r="M65" i="4"/>
  <c r="L65" i="4"/>
  <c r="K65" i="4"/>
  <c r="J65" i="4"/>
  <c r="G65" i="4"/>
  <c r="F65" i="4"/>
  <c r="E65" i="4"/>
  <c r="D65" i="4"/>
  <c r="M64" i="4"/>
  <c r="L64" i="4"/>
  <c r="K64" i="4"/>
  <c r="J64" i="4"/>
  <c r="G64" i="4"/>
  <c r="F64" i="4"/>
  <c r="E64" i="4"/>
  <c r="D64" i="4"/>
  <c r="M63" i="4"/>
  <c r="L63" i="4"/>
  <c r="K63" i="4"/>
  <c r="J63" i="4"/>
  <c r="G63" i="4"/>
  <c r="F63" i="4"/>
  <c r="E63" i="4"/>
  <c r="D63" i="4"/>
  <c r="M62" i="4"/>
  <c r="L62" i="4"/>
  <c r="K62" i="4"/>
  <c r="J62" i="4"/>
  <c r="G62" i="4"/>
  <c r="F62" i="4"/>
  <c r="E62" i="4"/>
  <c r="D62" i="4"/>
  <c r="M61" i="4"/>
  <c r="L61" i="4"/>
  <c r="K61" i="4"/>
  <c r="J61" i="4"/>
  <c r="G61" i="4"/>
  <c r="F61" i="4"/>
  <c r="E61" i="4"/>
  <c r="D61" i="4"/>
  <c r="M60" i="4"/>
  <c r="L60" i="4"/>
  <c r="K60" i="4"/>
  <c r="J60" i="4"/>
  <c r="G60" i="4"/>
  <c r="F60" i="4"/>
  <c r="E60" i="4"/>
  <c r="D60" i="4"/>
  <c r="M59" i="4"/>
  <c r="L59" i="4"/>
  <c r="K59" i="4"/>
  <c r="J59" i="4"/>
  <c r="G59" i="4"/>
  <c r="F59" i="4"/>
  <c r="E59" i="4"/>
  <c r="D59" i="4"/>
  <c r="M58" i="4"/>
  <c r="L58" i="4"/>
  <c r="K58" i="4"/>
  <c r="J58" i="4"/>
  <c r="G58" i="4"/>
  <c r="F58" i="4"/>
  <c r="E58" i="4"/>
  <c r="D58" i="4"/>
  <c r="M57" i="4"/>
  <c r="L57" i="4"/>
  <c r="K57" i="4"/>
  <c r="J57" i="4"/>
  <c r="G57" i="4"/>
  <c r="F57" i="4"/>
  <c r="E57" i="4"/>
  <c r="D57" i="4"/>
  <c r="M56" i="4"/>
  <c r="L56" i="4"/>
  <c r="K56" i="4"/>
  <c r="J56" i="4"/>
  <c r="G56" i="4"/>
  <c r="F56" i="4"/>
  <c r="E56" i="4"/>
  <c r="D56" i="4"/>
  <c r="M55" i="4"/>
  <c r="L55" i="4"/>
  <c r="K55" i="4"/>
  <c r="J55" i="4"/>
  <c r="G55" i="4"/>
  <c r="F55" i="4"/>
  <c r="E55" i="4"/>
  <c r="D55" i="4"/>
  <c r="M54" i="4"/>
  <c r="L54" i="4"/>
  <c r="K54" i="4"/>
  <c r="J54" i="4"/>
  <c r="G54" i="4"/>
  <c r="F54" i="4"/>
  <c r="E54" i="4"/>
  <c r="D54" i="4"/>
  <c r="M53" i="4"/>
  <c r="L53" i="4"/>
  <c r="K53" i="4"/>
  <c r="J53" i="4"/>
  <c r="G53" i="4"/>
  <c r="F53" i="4"/>
  <c r="E53" i="4"/>
  <c r="D53" i="4"/>
  <c r="M52" i="4"/>
  <c r="L52" i="4"/>
  <c r="K52" i="4"/>
  <c r="J52" i="4"/>
  <c r="G52" i="4"/>
  <c r="F52" i="4"/>
  <c r="E52" i="4"/>
  <c r="D52" i="4"/>
  <c r="M51" i="4"/>
  <c r="L51" i="4"/>
  <c r="K51" i="4"/>
  <c r="J51" i="4"/>
  <c r="G51" i="4"/>
  <c r="F51" i="4"/>
  <c r="E51" i="4"/>
  <c r="D51" i="4"/>
  <c r="M50" i="4"/>
  <c r="L50" i="4"/>
  <c r="K50" i="4"/>
  <c r="J50" i="4"/>
  <c r="G50" i="4"/>
  <c r="F50" i="4"/>
  <c r="E50" i="4"/>
  <c r="D50" i="4"/>
  <c r="M49" i="4"/>
  <c r="L49" i="4"/>
  <c r="K49" i="4"/>
  <c r="J49" i="4"/>
  <c r="G49" i="4"/>
  <c r="F49" i="4"/>
  <c r="E49" i="4"/>
  <c r="D49" i="4"/>
  <c r="M48" i="4"/>
  <c r="L48" i="4"/>
  <c r="K48" i="4"/>
  <c r="J48" i="4"/>
  <c r="G48" i="4"/>
  <c r="F48" i="4"/>
  <c r="E48" i="4"/>
  <c r="D48" i="4"/>
  <c r="M47" i="4"/>
  <c r="L47" i="4"/>
  <c r="K47" i="4"/>
  <c r="J47" i="4"/>
  <c r="G47" i="4"/>
  <c r="F47" i="4"/>
  <c r="E47" i="4"/>
  <c r="D47" i="4"/>
  <c r="M46" i="4"/>
  <c r="L46" i="4"/>
  <c r="K46" i="4"/>
  <c r="J46" i="4"/>
  <c r="G46" i="4"/>
  <c r="F46" i="4"/>
  <c r="E46" i="4"/>
  <c r="D46" i="4"/>
  <c r="M45" i="4"/>
  <c r="L45" i="4"/>
  <c r="K45" i="4"/>
  <c r="J45" i="4"/>
  <c r="G45" i="4"/>
  <c r="F45" i="4"/>
  <c r="E45" i="4"/>
  <c r="D45" i="4"/>
  <c r="M44" i="4"/>
  <c r="L44" i="4"/>
  <c r="K44" i="4"/>
  <c r="J44" i="4"/>
  <c r="G44" i="4"/>
  <c r="F44" i="4"/>
  <c r="E44" i="4"/>
  <c r="D44" i="4"/>
  <c r="M43" i="4"/>
  <c r="L43" i="4"/>
  <c r="K43" i="4"/>
  <c r="J43" i="4"/>
  <c r="G43" i="4"/>
  <c r="F43" i="4"/>
  <c r="E43" i="4"/>
  <c r="D43" i="4"/>
  <c r="M42" i="4"/>
  <c r="L42" i="4"/>
  <c r="K42" i="4"/>
  <c r="J42" i="4"/>
  <c r="G42" i="4"/>
  <c r="F42" i="4"/>
  <c r="E42" i="4"/>
  <c r="D42" i="4"/>
  <c r="M41" i="4"/>
  <c r="L41" i="4"/>
  <c r="K41" i="4"/>
  <c r="J41" i="4"/>
  <c r="G41" i="4"/>
  <c r="F41" i="4"/>
  <c r="E41" i="4"/>
  <c r="D41" i="4"/>
  <c r="M40" i="4"/>
  <c r="L40" i="4"/>
  <c r="K40" i="4"/>
  <c r="J40" i="4"/>
  <c r="G40" i="4"/>
  <c r="F40" i="4"/>
  <c r="E40" i="4"/>
  <c r="D40" i="4"/>
  <c r="M39" i="4"/>
  <c r="L39" i="4"/>
  <c r="K39" i="4"/>
  <c r="J39" i="4"/>
  <c r="G39" i="4"/>
  <c r="F39" i="4"/>
  <c r="E39" i="4"/>
  <c r="D39" i="4"/>
  <c r="M38" i="4"/>
  <c r="L38" i="4"/>
  <c r="K38" i="4"/>
  <c r="J38" i="4"/>
  <c r="G38" i="4"/>
  <c r="F38" i="4"/>
  <c r="E38" i="4"/>
  <c r="D38" i="4"/>
  <c r="M37" i="4"/>
  <c r="L37" i="4"/>
  <c r="K37" i="4"/>
  <c r="J37" i="4"/>
  <c r="G37" i="4"/>
  <c r="F37" i="4"/>
  <c r="E37" i="4"/>
  <c r="D37" i="4"/>
  <c r="M36" i="4"/>
  <c r="L36" i="4"/>
  <c r="K36" i="4"/>
  <c r="J36" i="4"/>
  <c r="G36" i="4"/>
  <c r="F36" i="4"/>
  <c r="E36" i="4"/>
  <c r="D36" i="4"/>
  <c r="M35" i="4"/>
  <c r="L35" i="4"/>
  <c r="K35" i="4"/>
  <c r="J35" i="4"/>
  <c r="G35" i="4"/>
  <c r="F35" i="4"/>
  <c r="E35" i="4"/>
  <c r="D35" i="4"/>
  <c r="M34" i="4"/>
  <c r="L34" i="4"/>
  <c r="K34" i="4"/>
  <c r="J34" i="4"/>
  <c r="G34" i="4"/>
  <c r="F34" i="4"/>
  <c r="E34" i="4"/>
  <c r="D34" i="4"/>
  <c r="M33" i="4"/>
  <c r="L33" i="4"/>
  <c r="K33" i="4"/>
  <c r="J33" i="4"/>
  <c r="G33" i="4"/>
  <c r="F33" i="4"/>
  <c r="E33" i="4"/>
  <c r="D33" i="4"/>
  <c r="M32" i="4"/>
  <c r="L32" i="4"/>
  <c r="K32" i="4"/>
  <c r="J32" i="4"/>
  <c r="G32" i="4"/>
  <c r="F32" i="4"/>
  <c r="E32" i="4"/>
  <c r="D32" i="4"/>
  <c r="M31" i="4"/>
  <c r="L31" i="4"/>
  <c r="K31" i="4"/>
  <c r="J31" i="4"/>
  <c r="G31" i="4"/>
  <c r="F31" i="4"/>
  <c r="E31" i="4"/>
  <c r="D31" i="4"/>
  <c r="M30" i="4"/>
  <c r="L30" i="4"/>
  <c r="K30" i="4"/>
  <c r="J30" i="4"/>
  <c r="G30" i="4"/>
  <c r="F30" i="4"/>
  <c r="E30" i="4"/>
  <c r="D30" i="4"/>
  <c r="M29" i="4"/>
  <c r="L29" i="4"/>
  <c r="K29" i="4"/>
  <c r="J29" i="4"/>
  <c r="G29" i="4"/>
  <c r="F29" i="4"/>
  <c r="E29" i="4"/>
  <c r="D29" i="4"/>
  <c r="M28" i="4"/>
  <c r="L28" i="4"/>
  <c r="K28" i="4"/>
  <c r="J28" i="4"/>
  <c r="G28" i="4"/>
  <c r="F28" i="4"/>
  <c r="E28" i="4"/>
  <c r="D28" i="4"/>
  <c r="M27" i="4"/>
  <c r="L27" i="4"/>
  <c r="K27" i="4"/>
  <c r="J27" i="4"/>
  <c r="G27" i="4"/>
  <c r="F27" i="4"/>
  <c r="E27" i="4"/>
  <c r="D27" i="4"/>
  <c r="M26" i="4"/>
  <c r="L26" i="4"/>
  <c r="K26" i="4"/>
  <c r="J26" i="4"/>
  <c r="G26" i="4"/>
  <c r="F26" i="4"/>
  <c r="E26" i="4"/>
  <c r="D26" i="4"/>
  <c r="M25" i="4"/>
  <c r="L25" i="4"/>
  <c r="K25" i="4"/>
  <c r="J25" i="4"/>
  <c r="G25" i="4"/>
  <c r="F25" i="4"/>
  <c r="E25" i="4"/>
  <c r="D25" i="4"/>
  <c r="M24" i="4"/>
  <c r="L24" i="4"/>
  <c r="K24" i="4"/>
  <c r="J24" i="4"/>
  <c r="G24" i="4"/>
  <c r="F24" i="4"/>
  <c r="E24" i="4"/>
  <c r="D24" i="4"/>
  <c r="M23" i="4"/>
  <c r="L23" i="4"/>
  <c r="K23" i="4"/>
  <c r="J23" i="4"/>
  <c r="G23" i="4"/>
  <c r="F23" i="4"/>
  <c r="E23" i="4"/>
  <c r="D23" i="4"/>
  <c r="M22" i="4"/>
  <c r="L22" i="4"/>
  <c r="K22" i="4"/>
  <c r="J22" i="4"/>
  <c r="G22" i="4"/>
  <c r="F22" i="4"/>
  <c r="E22" i="4"/>
  <c r="D22" i="4"/>
  <c r="M21" i="4"/>
  <c r="L21" i="4"/>
  <c r="K21" i="4"/>
  <c r="J21" i="4"/>
  <c r="G21" i="4"/>
  <c r="F21" i="4"/>
  <c r="E21" i="4"/>
  <c r="D21" i="4"/>
  <c r="M20" i="4"/>
  <c r="L20" i="4"/>
  <c r="K20" i="4"/>
  <c r="J20" i="4"/>
  <c r="G20" i="4"/>
  <c r="F20" i="4"/>
  <c r="E20" i="4"/>
  <c r="D20" i="4"/>
  <c r="M19" i="4"/>
  <c r="L19" i="4"/>
  <c r="K19" i="4"/>
  <c r="J19" i="4"/>
  <c r="G19" i="4"/>
  <c r="F19" i="4"/>
  <c r="E19" i="4"/>
  <c r="D19" i="4"/>
  <c r="M18" i="4"/>
  <c r="L18" i="4"/>
  <c r="K18" i="4"/>
  <c r="J18" i="4"/>
  <c r="G18" i="4"/>
  <c r="F18" i="4"/>
  <c r="E18" i="4"/>
  <c r="D18" i="4"/>
  <c r="M17" i="4"/>
  <c r="L17" i="4"/>
  <c r="K17" i="4"/>
  <c r="J17" i="4"/>
  <c r="G17" i="4"/>
  <c r="F17" i="4"/>
  <c r="E17" i="4"/>
  <c r="D17" i="4"/>
  <c r="M16" i="4"/>
  <c r="L16" i="4"/>
  <c r="K16" i="4"/>
  <c r="J16" i="4"/>
  <c r="G16" i="4"/>
  <c r="F16" i="4"/>
  <c r="E16" i="4"/>
  <c r="D16" i="4"/>
  <c r="M15" i="4"/>
  <c r="L15" i="4"/>
  <c r="K15" i="4"/>
  <c r="J15" i="4"/>
  <c r="G15" i="4"/>
  <c r="F15" i="4"/>
  <c r="E15" i="4"/>
  <c r="D15" i="4"/>
  <c r="M14" i="4"/>
  <c r="L14" i="4"/>
  <c r="K14" i="4"/>
  <c r="J14" i="4"/>
  <c r="G14" i="4"/>
  <c r="F14" i="4"/>
  <c r="E14" i="4"/>
  <c r="D14" i="4"/>
  <c r="M13" i="4"/>
  <c r="L13" i="4"/>
  <c r="K13" i="4"/>
  <c r="J13" i="4"/>
  <c r="G13" i="4"/>
  <c r="F13" i="4"/>
  <c r="E13" i="4"/>
  <c r="D13" i="4"/>
  <c r="M12" i="4"/>
  <c r="L12" i="4"/>
  <c r="K12" i="4"/>
  <c r="J12" i="4"/>
  <c r="G12" i="4"/>
  <c r="F12" i="4"/>
  <c r="E12" i="4"/>
  <c r="D12" i="4"/>
  <c r="M11" i="4"/>
  <c r="L11" i="4"/>
  <c r="K11" i="4"/>
  <c r="J11" i="4"/>
  <c r="G11" i="4"/>
  <c r="F11" i="4"/>
  <c r="E11" i="4"/>
  <c r="D11" i="4"/>
  <c r="M10" i="4"/>
  <c r="L10" i="4"/>
  <c r="K10" i="4"/>
  <c r="J10" i="4"/>
  <c r="G10" i="4"/>
  <c r="F10" i="4"/>
  <c r="E10" i="4"/>
  <c r="D10" i="4"/>
  <c r="M9" i="4"/>
  <c r="L9" i="4"/>
  <c r="K9" i="4"/>
  <c r="J9" i="4"/>
  <c r="G9" i="4"/>
  <c r="F9" i="4"/>
  <c r="E9" i="4"/>
  <c r="D9" i="4"/>
  <c r="M8" i="4"/>
  <c r="L8" i="4"/>
  <c r="K8" i="4"/>
  <c r="J8" i="4"/>
  <c r="G8" i="4"/>
  <c r="F8" i="4"/>
  <c r="E8" i="4"/>
  <c r="D8" i="4"/>
  <c r="M7" i="4"/>
  <c r="L7" i="4"/>
  <c r="K7" i="4"/>
  <c r="J7" i="4"/>
  <c r="G7" i="4"/>
  <c r="F7" i="4"/>
  <c r="E7" i="4"/>
  <c r="D7" i="4"/>
  <c r="M6" i="4"/>
  <c r="L6" i="4"/>
  <c r="K6" i="4"/>
  <c r="J6" i="4"/>
  <c r="G6" i="4"/>
  <c r="F6" i="4"/>
  <c r="E6" i="4"/>
  <c r="D6" i="4"/>
  <c r="M5" i="4"/>
  <c r="L5" i="4"/>
  <c r="K5" i="4"/>
  <c r="J5" i="4"/>
  <c r="G5" i="4"/>
  <c r="F5" i="4"/>
  <c r="E5" i="4"/>
  <c r="D5" i="4"/>
  <c r="M4" i="4"/>
  <c r="L4" i="4"/>
  <c r="K4" i="4"/>
  <c r="J4" i="4"/>
  <c r="G4" i="4"/>
  <c r="F4" i="4"/>
  <c r="E4" i="4"/>
  <c r="D4" i="4"/>
  <c r="M3" i="4"/>
  <c r="L3" i="4"/>
  <c r="K3" i="4"/>
  <c r="J3" i="4"/>
  <c r="G3" i="4"/>
  <c r="F3" i="4"/>
  <c r="E3" i="4"/>
  <c r="D3" i="4"/>
  <c r="L37" i="3"/>
  <c r="K37" i="3"/>
  <c r="J37" i="3"/>
  <c r="F37" i="3"/>
  <c r="E37" i="3"/>
  <c r="D37" i="3"/>
  <c r="C37" i="3"/>
  <c r="L36" i="3"/>
  <c r="K36" i="3"/>
  <c r="J36" i="3"/>
  <c r="I36" i="3"/>
  <c r="I37" i="3" s="1"/>
  <c r="H36" i="3"/>
  <c r="H37" i="3" s="1"/>
  <c r="G36" i="3"/>
  <c r="G37" i="3" s="1"/>
  <c r="F36" i="3"/>
  <c r="E36" i="3"/>
  <c r="D36" i="3"/>
  <c r="L34" i="3"/>
  <c r="K34" i="3"/>
  <c r="J34" i="3"/>
  <c r="G34" i="3"/>
  <c r="F34" i="3"/>
  <c r="E34" i="3"/>
  <c r="D34" i="3"/>
  <c r="C34" i="3"/>
  <c r="L33" i="3"/>
  <c r="K33" i="3"/>
  <c r="J33" i="3"/>
  <c r="I33" i="3"/>
  <c r="I34" i="3" s="1"/>
  <c r="H33" i="3"/>
  <c r="H34" i="3" s="1"/>
  <c r="G33" i="3"/>
  <c r="F33" i="3"/>
  <c r="E33" i="3"/>
  <c r="D33" i="3"/>
  <c r="L31" i="3"/>
  <c r="K31" i="3"/>
  <c r="H31" i="3"/>
  <c r="G31" i="3"/>
  <c r="F31" i="3"/>
  <c r="E31" i="3"/>
  <c r="C31" i="3"/>
  <c r="L30" i="3"/>
  <c r="K30" i="3"/>
  <c r="J30" i="3"/>
  <c r="J31" i="3" s="1"/>
  <c r="I30" i="3"/>
  <c r="I31" i="3" s="1"/>
  <c r="H30" i="3"/>
  <c r="G30" i="3"/>
  <c r="F30" i="3"/>
  <c r="E30" i="3"/>
  <c r="D30" i="3"/>
  <c r="D31" i="3" s="1"/>
  <c r="L28" i="3"/>
  <c r="I28" i="3"/>
  <c r="H28" i="3"/>
  <c r="G28" i="3"/>
  <c r="F28" i="3"/>
  <c r="C28" i="3"/>
  <c r="L27" i="3"/>
  <c r="K27" i="3"/>
  <c r="K28" i="3" s="1"/>
  <c r="J27" i="3"/>
  <c r="J28" i="3" s="1"/>
  <c r="I27" i="3"/>
  <c r="H27" i="3"/>
  <c r="G27" i="3"/>
  <c r="F27" i="3"/>
  <c r="E27" i="3"/>
  <c r="E28" i="3" s="1"/>
  <c r="D27" i="3"/>
  <c r="D28" i="3" s="1"/>
  <c r="J25" i="3"/>
  <c r="I25" i="3"/>
  <c r="H25" i="3"/>
  <c r="G25" i="3"/>
  <c r="D25" i="3"/>
  <c r="C25" i="3"/>
  <c r="L24" i="3"/>
  <c r="L25" i="3" s="1"/>
  <c r="K24" i="3"/>
  <c r="K25" i="3" s="1"/>
  <c r="J24" i="3"/>
  <c r="I24" i="3"/>
  <c r="H24" i="3"/>
  <c r="G24" i="3"/>
  <c r="F24" i="3"/>
  <c r="F25" i="3" s="1"/>
  <c r="E24" i="3"/>
  <c r="E25" i="3" s="1"/>
  <c r="D24" i="3"/>
  <c r="K22" i="3"/>
  <c r="J22" i="3"/>
  <c r="I22" i="3"/>
  <c r="H22" i="3"/>
  <c r="E22" i="3"/>
  <c r="D22" i="3"/>
  <c r="C22" i="3"/>
  <c r="L21" i="3"/>
  <c r="L22" i="3" s="1"/>
  <c r="K21" i="3"/>
  <c r="J21" i="3"/>
  <c r="I21" i="3"/>
  <c r="H21" i="3"/>
  <c r="G21" i="3"/>
  <c r="G22" i="3" s="1"/>
  <c r="F21" i="3"/>
  <c r="F22" i="3" s="1"/>
  <c r="E21" i="3"/>
  <c r="D21" i="3"/>
  <c r="L19" i="3"/>
  <c r="K19" i="3"/>
  <c r="J19" i="3"/>
  <c r="F19" i="3"/>
  <c r="E19" i="3"/>
  <c r="D19" i="3"/>
  <c r="C19" i="3"/>
  <c r="L18" i="3"/>
  <c r="K18" i="3"/>
  <c r="J18" i="3"/>
  <c r="I18" i="3"/>
  <c r="I19" i="3" s="1"/>
  <c r="H18" i="3"/>
  <c r="H19" i="3" s="1"/>
  <c r="G18" i="3"/>
  <c r="G19" i="3" s="1"/>
  <c r="F18" i="3"/>
  <c r="E18" i="3"/>
  <c r="D18" i="3"/>
  <c r="L16" i="3"/>
  <c r="K16" i="3"/>
  <c r="G16" i="3"/>
  <c r="F16" i="3"/>
  <c r="E16" i="3"/>
  <c r="C16" i="3"/>
  <c r="L15" i="3"/>
  <c r="K15" i="3"/>
  <c r="J15" i="3"/>
  <c r="J16" i="3" s="1"/>
  <c r="I15" i="3"/>
  <c r="I16" i="3" s="1"/>
  <c r="H15" i="3"/>
  <c r="H16" i="3" s="1"/>
  <c r="G15" i="3"/>
  <c r="F15" i="3"/>
  <c r="E15" i="3"/>
  <c r="D15" i="3"/>
  <c r="D16" i="3" s="1"/>
  <c r="L13" i="3"/>
  <c r="H13" i="3"/>
  <c r="G13" i="3"/>
  <c r="F13" i="3"/>
  <c r="C13" i="3"/>
  <c r="L12" i="3"/>
  <c r="K12" i="3"/>
  <c r="K13" i="3" s="1"/>
  <c r="J12" i="3"/>
  <c r="J13" i="3" s="1"/>
  <c r="I12" i="3"/>
  <c r="I13" i="3" s="1"/>
  <c r="H12" i="3"/>
  <c r="G12" i="3"/>
  <c r="F12" i="3"/>
  <c r="E12" i="3"/>
  <c r="E13" i="3" s="1"/>
  <c r="D12" i="3"/>
  <c r="D13" i="3" s="1"/>
  <c r="I10" i="3"/>
  <c r="H10" i="3"/>
  <c r="G10" i="3"/>
  <c r="C10" i="3"/>
  <c r="L9" i="3"/>
  <c r="L10" i="3" s="1"/>
  <c r="K9" i="3"/>
  <c r="K10" i="3" s="1"/>
  <c r="J9" i="3"/>
  <c r="J10" i="3" s="1"/>
  <c r="I9" i="3"/>
  <c r="H9" i="3"/>
  <c r="G9" i="3"/>
  <c r="F9" i="3"/>
  <c r="F10" i="3" s="1"/>
  <c r="E9" i="3"/>
  <c r="E10" i="3" s="1"/>
  <c r="D9" i="3"/>
  <c r="D10" i="3" s="1"/>
  <c r="J7" i="3"/>
  <c r="I7" i="3"/>
  <c r="H7" i="3"/>
  <c r="D7" i="3"/>
  <c r="C7" i="3"/>
  <c r="L6" i="3"/>
  <c r="L7" i="3" s="1"/>
  <c r="K6" i="3"/>
  <c r="K7" i="3" s="1"/>
  <c r="J6" i="3"/>
  <c r="I6" i="3"/>
  <c r="H6" i="3"/>
  <c r="G6" i="3"/>
  <c r="G7" i="3" s="1"/>
  <c r="F6" i="3"/>
  <c r="F7" i="3" s="1"/>
  <c r="E6" i="3"/>
  <c r="E7" i="3" s="1"/>
  <c r="D6" i="3"/>
  <c r="K4" i="3"/>
  <c r="J4" i="3"/>
  <c r="I4" i="3"/>
  <c r="E4" i="3"/>
  <c r="D4" i="3"/>
  <c r="C4" i="3"/>
  <c r="L3" i="3"/>
  <c r="L4" i="3" s="1"/>
  <c r="K3" i="3"/>
  <c r="J3" i="3"/>
  <c r="I3" i="3"/>
  <c r="H3" i="3"/>
  <c r="H4" i="3" s="1"/>
  <c r="G3" i="3"/>
  <c r="G4" i="3" s="1"/>
  <c r="F3" i="3"/>
  <c r="F4" i="3" s="1"/>
  <c r="E3" i="3"/>
  <c r="D3" i="3"/>
</calcChain>
</file>

<file path=xl/sharedStrings.xml><?xml version="1.0" encoding="utf-8"?>
<sst xmlns="http://schemas.openxmlformats.org/spreadsheetml/2006/main" count="322" uniqueCount="137">
  <si>
    <t>団体損害保険　　月割計算表</t>
    <rPh sb="0" eb="2">
      <t>ダンタイ</t>
    </rPh>
    <rPh sb="2" eb="4">
      <t>ソンガイ</t>
    </rPh>
    <rPh sb="4" eb="6">
      <t>ホケン</t>
    </rPh>
    <rPh sb="8" eb="10">
      <t>ツキワ</t>
    </rPh>
    <rPh sb="10" eb="12">
      <t>ケイサン</t>
    </rPh>
    <rPh sb="12" eb="13">
      <t>ヒョウ</t>
    </rPh>
    <phoneticPr fontId="4"/>
  </si>
  <si>
    <t>※セット保険料に対して分割計算。</t>
    <rPh sb="4" eb="7">
      <t>ホケンリョウ</t>
    </rPh>
    <rPh sb="8" eb="9">
      <t>タイ</t>
    </rPh>
    <rPh sb="11" eb="13">
      <t>ブンカツ</t>
    </rPh>
    <rPh sb="13" eb="15">
      <t>ケイサン</t>
    </rPh>
    <phoneticPr fontId="4"/>
  </si>
  <si>
    <t>賠償責任保険</t>
    <rPh sb="0" eb="2">
      <t>バイショウ</t>
    </rPh>
    <rPh sb="2" eb="4">
      <t>セキニン</t>
    </rPh>
    <rPh sb="4" eb="6">
      <t>ホケン</t>
    </rPh>
    <phoneticPr fontId="4"/>
  </si>
  <si>
    <t>令和3年９月～</t>
    <rPh sb="0" eb="1">
      <t>レイ</t>
    </rPh>
    <rPh sb="1" eb="2">
      <t>ワ</t>
    </rPh>
    <rPh sb="3" eb="4">
      <t>ネン</t>
    </rPh>
    <rPh sb="5" eb="6">
      <t>ガツ</t>
    </rPh>
    <phoneticPr fontId="4"/>
  </si>
  <si>
    <t>月割計算</t>
    <rPh sb="0" eb="2">
      <t>ツキワリ</t>
    </rPh>
    <rPh sb="2" eb="4">
      <t>ケイサン</t>
    </rPh>
    <phoneticPr fontId="4"/>
  </si>
  <si>
    <t>月数</t>
    <rPh sb="0" eb="2">
      <t>ツキスウ</t>
    </rPh>
    <phoneticPr fontId="4"/>
  </si>
  <si>
    <t>加　　入　　タ　　イ　　プ</t>
    <rPh sb="0" eb="1">
      <t>カ</t>
    </rPh>
    <rPh sb="3" eb="4">
      <t>ニュウ</t>
    </rPh>
    <phoneticPr fontId="4"/>
  </si>
  <si>
    <t>傷害保険</t>
    <rPh sb="0" eb="2">
      <t>ショウガイ</t>
    </rPh>
    <rPh sb="2" eb="4">
      <t>ホケン</t>
    </rPh>
    <phoneticPr fontId="4"/>
  </si>
  <si>
    <t>個人賠償責任</t>
    <rPh sb="0" eb="2">
      <t>コジン</t>
    </rPh>
    <rPh sb="2" eb="4">
      <t>バイショウ</t>
    </rPh>
    <rPh sb="4" eb="6">
      <t>セキニン</t>
    </rPh>
    <phoneticPr fontId="4"/>
  </si>
  <si>
    <t>Ａ１型</t>
    <rPh sb="2" eb="3">
      <t>カタ</t>
    </rPh>
    <phoneticPr fontId="4"/>
  </si>
  <si>
    <t>Ａ２型</t>
    <rPh sb="2" eb="3">
      <t>カタ</t>
    </rPh>
    <phoneticPr fontId="4"/>
  </si>
  <si>
    <t>Ａ３型</t>
    <rPh sb="2" eb="3">
      <t>カタ</t>
    </rPh>
    <phoneticPr fontId="4"/>
  </si>
  <si>
    <t>Ａ４型</t>
    <rPh sb="2" eb="3">
      <t>カタ</t>
    </rPh>
    <phoneticPr fontId="4"/>
  </si>
  <si>
    <t>Ａ５型</t>
    <rPh sb="2" eb="3">
      <t>カタ</t>
    </rPh>
    <phoneticPr fontId="4"/>
  </si>
  <si>
    <t>Ａ６型</t>
    <rPh sb="2" eb="3">
      <t>カタ</t>
    </rPh>
    <phoneticPr fontId="4"/>
  </si>
  <si>
    <t>Ｂ１型</t>
    <rPh sb="2" eb="3">
      <t>カタ</t>
    </rPh>
    <phoneticPr fontId="4"/>
  </si>
  <si>
    <t>Ｂ２型</t>
    <rPh sb="2" eb="3">
      <t>カタ</t>
    </rPh>
    <phoneticPr fontId="4"/>
  </si>
  <si>
    <t>Ｂ３型</t>
    <rPh sb="2" eb="3">
      <t>カタ</t>
    </rPh>
    <phoneticPr fontId="4"/>
  </si>
  <si>
    <t>Ｂ４型</t>
    <rPh sb="2" eb="3">
      <t>カタ</t>
    </rPh>
    <phoneticPr fontId="4"/>
  </si>
  <si>
    <t>Ｂ５型</t>
    <rPh sb="2" eb="3">
      <t>カタ</t>
    </rPh>
    <phoneticPr fontId="4"/>
  </si>
  <si>
    <t>1　年</t>
    <rPh sb="2" eb="3">
      <t>ネン</t>
    </rPh>
    <phoneticPr fontId="4"/>
  </si>
  <si>
    <t>９月１日～９月１日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</si>
  <si>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１２</t>
    <phoneticPr fontId="4"/>
  </si>
  <si>
    <t>裏面参照</t>
    <rPh sb="0" eb="2">
      <t>ウラメン</t>
    </rPh>
    <rPh sb="2" eb="4">
      <t>サンショウ</t>
    </rPh>
    <phoneticPr fontId="4"/>
  </si>
  <si>
    <t>11ｹ月</t>
    <rPh sb="3" eb="4">
      <t>ゲツ</t>
    </rPh>
    <phoneticPr fontId="4"/>
  </si>
  <si>
    <t>１０月１日～９月１日</t>
    <rPh sb="2" eb="3">
      <t>ガツ</t>
    </rPh>
    <rPh sb="4" eb="5">
      <t>ヒ</t>
    </rPh>
    <rPh sb="7" eb="8">
      <t>ガツ</t>
    </rPh>
    <rPh sb="9" eb="10">
      <t>ヒ</t>
    </rPh>
    <phoneticPr fontId="4"/>
  </si>
  <si>
    <t>１１</t>
    <phoneticPr fontId="4"/>
  </si>
  <si>
    <t>10ｹ月</t>
    <rPh sb="3" eb="4">
      <t>ゲツ</t>
    </rPh>
    <phoneticPr fontId="4"/>
  </si>
  <si>
    <t>１１月１日～９月１日</t>
    <rPh sb="2" eb="3">
      <t>ガツ</t>
    </rPh>
    <rPh sb="4" eb="5">
      <t>ヒ</t>
    </rPh>
    <rPh sb="7" eb="8">
      <t>ガツ</t>
    </rPh>
    <rPh sb="9" eb="10">
      <t>ヒ</t>
    </rPh>
    <phoneticPr fontId="4"/>
  </si>
  <si>
    <t>１０</t>
  </si>
  <si>
    <t>9ｹ月</t>
    <rPh sb="2" eb="3">
      <t>ゲツ</t>
    </rPh>
    <phoneticPr fontId="4"/>
  </si>
  <si>
    <t>１２月１日～９月１日</t>
    <rPh sb="2" eb="3">
      <t>ガツ</t>
    </rPh>
    <rPh sb="4" eb="5">
      <t>ヒ</t>
    </rPh>
    <rPh sb="7" eb="8">
      <t>ガツ</t>
    </rPh>
    <rPh sb="9" eb="10">
      <t>ヒ</t>
    </rPh>
    <phoneticPr fontId="4"/>
  </si>
  <si>
    <t>９</t>
  </si>
  <si>
    <t>8ｹ月</t>
    <rPh sb="2" eb="3">
      <t>ゲツ</t>
    </rPh>
    <phoneticPr fontId="4"/>
  </si>
  <si>
    <t>１月１日～９月１日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</si>
  <si>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８</t>
  </si>
  <si>
    <t>7ｹ月</t>
    <rPh sb="2" eb="3">
      <t>ゲツ</t>
    </rPh>
    <phoneticPr fontId="4"/>
  </si>
  <si>
    <t>２月１日～９月１日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</si>
  <si>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７</t>
  </si>
  <si>
    <t>6ｹ月</t>
    <rPh sb="2" eb="3">
      <t>ゲツ</t>
    </rPh>
    <phoneticPr fontId="4"/>
  </si>
  <si>
    <t>３月１日～９月１日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</si>
  <si>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６</t>
  </si>
  <si>
    <t>5ｹ月</t>
    <rPh sb="2" eb="3">
      <t>ゲツ</t>
    </rPh>
    <phoneticPr fontId="4"/>
  </si>
  <si>
    <t>４月１日～９月１日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</si>
  <si>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５</t>
  </si>
  <si>
    <t>4ｹ月</t>
    <rPh sb="2" eb="3">
      <t>ゲツ</t>
    </rPh>
    <phoneticPr fontId="4"/>
  </si>
  <si>
    <t>５月１日～９月１日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</si>
  <si>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４</t>
  </si>
  <si>
    <t>3ｹ月</t>
    <rPh sb="2" eb="3">
      <t>ゲツ</t>
    </rPh>
    <phoneticPr fontId="4"/>
  </si>
  <si>
    <t>６月１日～９月１日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</si>
  <si>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３</t>
  </si>
  <si>
    <t>2ｹ月</t>
    <rPh sb="2" eb="3">
      <t>ゲツ</t>
    </rPh>
    <phoneticPr fontId="4"/>
  </si>
  <si>
    <t>７月１日～９月１日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</si>
  <si>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２</t>
  </si>
  <si>
    <t>1ｹ月</t>
    <rPh sb="2" eb="3">
      <t>ゲツ</t>
    </rPh>
    <phoneticPr fontId="4"/>
  </si>
  <si>
    <t>８月１日～９月１日</t>
    <rPh sb="1" eb="2">
      <t>ガツ</t>
    </rPh>
    <rPh sb="3" eb="4">
      <t>ヒ</t>
    </rPh>
    <rPh sb="6" eb="7">
      <t>ガツ</t>
    </rPh>
    <rPh sb="8" eb="9">
      <t>ヒ</t>
    </rPh>
    <phoneticPr fontId="4"/>
  </si>
  <si>
    <t>１</t>
    <phoneticPr fontId="4"/>
  </si>
  <si>
    <r>
      <t>【令和3年度～傷害保険中途加入保険料表】　　　　　　　　　　　　　　　　　　　　　　　　　　　　　　　　　　　　　</t>
    </r>
    <r>
      <rPr>
        <sz val="9"/>
        <rFont val="HG丸ｺﾞｼｯｸM-PRO"/>
        <family val="3"/>
        <charset val="128"/>
      </rPr>
      <t>2021年9月修正</t>
    </r>
    <rPh sb="1" eb="2">
      <t>レイ</t>
    </rPh>
    <rPh sb="2" eb="3">
      <t>ワ</t>
    </rPh>
    <rPh sb="4" eb="6">
      <t>ネンド</t>
    </rPh>
    <rPh sb="7" eb="9">
      <t>ショウガイ</t>
    </rPh>
    <rPh sb="9" eb="11">
      <t>ホケン</t>
    </rPh>
    <rPh sb="11" eb="13">
      <t>チュウト</t>
    </rPh>
    <rPh sb="13" eb="15">
      <t>カニュウ</t>
    </rPh>
    <rPh sb="15" eb="18">
      <t>ホケンリョウ</t>
    </rPh>
    <rPh sb="18" eb="19">
      <t>ヒョウ</t>
    </rPh>
    <phoneticPr fontId="4"/>
  </si>
  <si>
    <t>1口</t>
    <rPh sb="1" eb="2">
      <t>クチ</t>
    </rPh>
    <phoneticPr fontId="4"/>
  </si>
  <si>
    <t>2口</t>
    <rPh sb="1" eb="2">
      <t>クチ</t>
    </rPh>
    <phoneticPr fontId="4"/>
  </si>
  <si>
    <t>3口</t>
    <rPh sb="1" eb="2">
      <t>クチ</t>
    </rPh>
    <phoneticPr fontId="4"/>
  </si>
  <si>
    <t>4口</t>
    <rPh sb="1" eb="2">
      <t>クチ</t>
    </rPh>
    <phoneticPr fontId="4"/>
  </si>
  <si>
    <t>5口</t>
    <rPh sb="1" eb="2">
      <t>クチ</t>
    </rPh>
    <phoneticPr fontId="4"/>
  </si>
  <si>
    <t>6口</t>
    <rPh sb="1" eb="2">
      <t>クチ</t>
    </rPh>
    <phoneticPr fontId="4"/>
  </si>
  <si>
    <t>7口</t>
    <rPh sb="1" eb="2">
      <t>クチ</t>
    </rPh>
    <phoneticPr fontId="4"/>
  </si>
  <si>
    <t>8口</t>
    <rPh sb="1" eb="2">
      <t>クチ</t>
    </rPh>
    <phoneticPr fontId="4"/>
  </si>
  <si>
    <t>9口</t>
    <rPh sb="1" eb="2">
      <t>クチ</t>
    </rPh>
    <phoneticPr fontId="4"/>
  </si>
  <si>
    <t>10口</t>
    <rPh sb="2" eb="3">
      <t>クチ</t>
    </rPh>
    <phoneticPr fontId="4"/>
  </si>
  <si>
    <t>携行品</t>
    <rPh sb="0" eb="3">
      <t>ケイコウヒン</t>
    </rPh>
    <phoneticPr fontId="4"/>
  </si>
  <si>
    <t>9月1日～9月1日
(　１年　）</t>
    <rPh sb="1" eb="2">
      <t>ガツ</t>
    </rPh>
    <rPh sb="3" eb="4">
      <t>ヒ</t>
    </rPh>
    <rPh sb="6" eb="7">
      <t>ガツ</t>
    </rPh>
    <rPh sb="8" eb="9">
      <t>ジツ</t>
    </rPh>
    <rPh sb="13" eb="14">
      <t>ネン</t>
    </rPh>
    <phoneticPr fontId="4"/>
  </si>
  <si>
    <t>総合傷害</t>
    <rPh sb="0" eb="2">
      <t>ソウゴウ</t>
    </rPh>
    <rPh sb="2" eb="4">
      <t>ショウガイ</t>
    </rPh>
    <phoneticPr fontId="4"/>
  </si>
  <si>
    <t>傷害＋オプション</t>
    <rPh sb="0" eb="2">
      <t>ショウガイ</t>
    </rPh>
    <phoneticPr fontId="4"/>
  </si>
  <si>
    <t>携行品　860円</t>
    <rPh sb="0" eb="3">
      <t>ケイコウヒン</t>
    </rPh>
    <rPh sb="7" eb="8">
      <t>エン</t>
    </rPh>
    <phoneticPr fontId="4"/>
  </si>
  <si>
    <t>1０月1日～9月1日
(残11ヶ月）</t>
    <rPh sb="2" eb="3">
      <t>ガツ</t>
    </rPh>
    <rPh sb="4" eb="5">
      <t>ヒ</t>
    </rPh>
    <rPh sb="7" eb="8">
      <t>ガツ</t>
    </rPh>
    <rPh sb="9" eb="10">
      <t>ジツ</t>
    </rPh>
    <rPh sb="12" eb="13">
      <t>ザン</t>
    </rPh>
    <rPh sb="16" eb="17">
      <t>ゲツ</t>
    </rPh>
    <phoneticPr fontId="4"/>
  </si>
  <si>
    <t>携行品　790円</t>
    <rPh sb="0" eb="3">
      <t>ケイコウヒン</t>
    </rPh>
    <rPh sb="7" eb="8">
      <t>エン</t>
    </rPh>
    <phoneticPr fontId="4"/>
  </si>
  <si>
    <t>1１月1日～9月1日
（残10ヶ月）</t>
    <rPh sb="2" eb="3">
      <t>ガツ</t>
    </rPh>
    <rPh sb="4" eb="5">
      <t>ヒ</t>
    </rPh>
    <rPh sb="7" eb="8">
      <t>ガツ</t>
    </rPh>
    <rPh sb="9" eb="10">
      <t>ジツ</t>
    </rPh>
    <rPh sb="12" eb="13">
      <t>ザン</t>
    </rPh>
    <rPh sb="16" eb="17">
      <t>ゲツ</t>
    </rPh>
    <phoneticPr fontId="4"/>
  </si>
  <si>
    <t>携行品　720円</t>
    <rPh sb="0" eb="3">
      <t>ケイコウヒン</t>
    </rPh>
    <rPh sb="7" eb="8">
      <t>エン</t>
    </rPh>
    <phoneticPr fontId="4"/>
  </si>
  <si>
    <t>1２月1日～9月1日
（残9ヶ月）</t>
    <rPh sb="2" eb="3">
      <t>ガツ</t>
    </rPh>
    <rPh sb="4" eb="5">
      <t>ヒ</t>
    </rPh>
    <rPh sb="7" eb="8">
      <t>ガツ</t>
    </rPh>
    <rPh sb="9" eb="10">
      <t>ジツ</t>
    </rPh>
    <rPh sb="12" eb="13">
      <t>ザン</t>
    </rPh>
    <rPh sb="15" eb="16">
      <t>ゲツ</t>
    </rPh>
    <phoneticPr fontId="4"/>
  </si>
  <si>
    <t>携行品　650円</t>
    <rPh sb="0" eb="3">
      <t>ケイコウヒン</t>
    </rPh>
    <rPh sb="7" eb="8">
      <t>エン</t>
    </rPh>
    <phoneticPr fontId="4"/>
  </si>
  <si>
    <t>1月1日～9月1日
（残８ヶ月）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</si>
  <si>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570円</t>
    <rPh sb="0" eb="3">
      <t>ケイコウヒン</t>
    </rPh>
    <rPh sb="7" eb="8">
      <t>エン</t>
    </rPh>
    <phoneticPr fontId="4"/>
  </si>
  <si>
    <t>２月1日～9月1日
（残７ヶ月）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</si>
  <si>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500円</t>
    <rPh sb="0" eb="3">
      <t>ケイコウヒン</t>
    </rPh>
    <rPh sb="7" eb="8">
      <t>エン</t>
    </rPh>
    <phoneticPr fontId="4"/>
  </si>
  <si>
    <t>３月1日～9月1日
（残６ヶ月）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</si>
  <si>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430円</t>
    <rPh sb="0" eb="3">
      <t>ケイコウヒン</t>
    </rPh>
    <rPh sb="7" eb="8">
      <t>エン</t>
    </rPh>
    <phoneticPr fontId="4"/>
  </si>
  <si>
    <t>４月1日～9月1日
（残５カ月）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</si>
  <si>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360円</t>
    <rPh sb="0" eb="3">
      <t>ケイコウヒン</t>
    </rPh>
    <rPh sb="7" eb="8">
      <t>エン</t>
    </rPh>
    <phoneticPr fontId="4"/>
  </si>
  <si>
    <t>５月1日～9月1日
（残４ヶ月）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</si>
  <si>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290円</t>
    <rPh sb="0" eb="3">
      <t>ケイコウヒン</t>
    </rPh>
    <rPh sb="7" eb="8">
      <t>エン</t>
    </rPh>
    <phoneticPr fontId="4"/>
  </si>
  <si>
    <t>６月1日～9月1日
（残３ヶ月）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</si>
  <si>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220円</t>
    <rPh sb="0" eb="3">
      <t>ケイコウヒン</t>
    </rPh>
    <rPh sb="7" eb="8">
      <t>エン</t>
    </rPh>
    <phoneticPr fontId="4"/>
  </si>
  <si>
    <t>７月1日～9月1日
（残２ヶ月）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</si>
  <si>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140円</t>
    <rPh sb="0" eb="3">
      <t>ケイコウヒン</t>
    </rPh>
    <rPh sb="7" eb="8">
      <t>エン</t>
    </rPh>
    <phoneticPr fontId="4"/>
  </si>
  <si>
    <t>８月1日～9月1日
（残１ヶ月）</t>
    <rPh sb="1" eb="2">
      <t>ガツ</t>
    </rPh>
    <rPh sb="3" eb="4">
      <t>ヒ</t>
    </rPh>
    <rPh sb="6" eb="7">
      <t>ガツ</t>
    </rPh>
    <rPh sb="8" eb="9">
      <t>ジツ</t>
    </rPh>
    <rPh sb="11" eb="12">
      <t>ザン</t>
    </rPh>
    <rPh sb="14" eb="15">
      <t>ゲツ</t>
    </rPh>
    <phoneticPr fontId="4"/>
  </si>
  <si>
    <t>携行品　70円</t>
    <rPh sb="0" eb="3">
      <t>ケイコウヒン</t>
    </rPh>
    <rPh sb="6" eb="7">
      <t>エン</t>
    </rPh>
    <phoneticPr fontId="4"/>
  </si>
  <si>
    <t xml:space="preserve"> 【令和3年度所得補償保険中途加入保険料表】                                                                                                                             令和3年９月～</t>
    <rPh sb="147" eb="148">
      <t>レイ</t>
    </rPh>
    <rPh sb="148" eb="149">
      <t>ワ</t>
    </rPh>
    <rPh sb="150" eb="151">
      <t>ネン</t>
    </rPh>
    <rPh sb="152" eb="153">
      <t>ガツ</t>
    </rPh>
    <phoneticPr fontId="4"/>
  </si>
  <si>
    <t>年令</t>
    <rPh sb="0" eb="2">
      <t>ネンレイ</t>
    </rPh>
    <phoneticPr fontId="4"/>
  </si>
  <si>
    <t>9月1日～9月1日
(　1年　）</t>
    <rPh sb="1" eb="2">
      <t>ガツ</t>
    </rPh>
    <rPh sb="3" eb="4">
      <t>ヒ</t>
    </rPh>
    <rPh sb="6" eb="7">
      <t>ガツ</t>
    </rPh>
    <rPh sb="8" eb="9">
      <t>ジツ</t>
    </rPh>
    <rPh sb="13" eb="14">
      <t>ネン</t>
    </rPh>
    <phoneticPr fontId="4"/>
  </si>
  <si>
    <t>20～24才</t>
    <rPh sb="5" eb="6">
      <t>サイ</t>
    </rPh>
    <phoneticPr fontId="4"/>
  </si>
  <si>
    <t>50～54才</t>
    <rPh sb="5" eb="6">
      <t>サイ</t>
    </rPh>
    <phoneticPr fontId="4"/>
  </si>
  <si>
    <t>25～29才</t>
    <rPh sb="5" eb="6">
      <t>サイ</t>
    </rPh>
    <phoneticPr fontId="4"/>
  </si>
  <si>
    <t>55～59才</t>
    <rPh sb="5" eb="6">
      <t>サイ</t>
    </rPh>
    <phoneticPr fontId="4"/>
  </si>
  <si>
    <t>30～34才</t>
    <rPh sb="5" eb="6">
      <t>サイ</t>
    </rPh>
    <phoneticPr fontId="4"/>
  </si>
  <si>
    <t>60～64才</t>
    <rPh sb="5" eb="6">
      <t>サイ</t>
    </rPh>
    <phoneticPr fontId="4"/>
  </si>
  <si>
    <t>35～39才</t>
    <rPh sb="5" eb="6">
      <t>サイ</t>
    </rPh>
    <phoneticPr fontId="4"/>
  </si>
  <si>
    <t>65～69才</t>
    <rPh sb="5" eb="6">
      <t>サイ</t>
    </rPh>
    <phoneticPr fontId="4"/>
  </si>
  <si>
    <t>40～44才</t>
    <rPh sb="5" eb="6">
      <t>サイ</t>
    </rPh>
    <phoneticPr fontId="4"/>
  </si>
  <si>
    <t>70～74才</t>
    <rPh sb="5" eb="6">
      <t>サイ</t>
    </rPh>
    <phoneticPr fontId="4"/>
  </si>
  <si>
    <t>45～49才</t>
    <rPh sb="5" eb="6">
      <t>サイ</t>
    </rPh>
    <phoneticPr fontId="4"/>
  </si>
  <si>
    <t>74～79才</t>
    <rPh sb="5" eb="6">
      <t>サイ</t>
    </rPh>
    <phoneticPr fontId="4"/>
  </si>
  <si>
    <t>50～54才</t>
    <phoneticPr fontId="4"/>
  </si>
  <si>
    <t>75～79才</t>
    <rPh sb="5" eb="6">
      <t>サイ</t>
    </rPh>
    <phoneticPr fontId="4"/>
  </si>
  <si>
    <t>１２ヶ月</t>
    <rPh sb="3" eb="4">
      <t>ゲツ</t>
    </rPh>
    <phoneticPr fontId="4"/>
  </si>
  <si>
    <t>１１ヶ月</t>
    <rPh sb="3" eb="4">
      <t>ゲツ</t>
    </rPh>
    <phoneticPr fontId="4"/>
  </si>
  <si>
    <t>１０ヶ月</t>
    <rPh sb="3" eb="4">
      <t>ゲツ</t>
    </rPh>
    <phoneticPr fontId="4"/>
  </si>
  <si>
    <t>９ヶ月</t>
    <rPh sb="2" eb="3">
      <t>ゲツ</t>
    </rPh>
    <phoneticPr fontId="4"/>
  </si>
  <si>
    <t>８ヶ月</t>
    <rPh sb="2" eb="3">
      <t>ゲツ</t>
    </rPh>
    <phoneticPr fontId="4"/>
  </si>
  <si>
    <t>７ヶ月</t>
    <rPh sb="2" eb="3">
      <t>ゲツ</t>
    </rPh>
    <phoneticPr fontId="4"/>
  </si>
  <si>
    <t>６ヶ月</t>
    <rPh sb="2" eb="3">
      <t>ゲツ</t>
    </rPh>
    <phoneticPr fontId="4"/>
  </si>
  <si>
    <t>５ヶ月</t>
    <rPh sb="2" eb="3">
      <t>ゲツ</t>
    </rPh>
    <phoneticPr fontId="4"/>
  </si>
  <si>
    <t>４ヶ月</t>
    <rPh sb="2" eb="3">
      <t>ゲツ</t>
    </rPh>
    <phoneticPr fontId="4"/>
  </si>
  <si>
    <t>３ヶ月</t>
    <rPh sb="2" eb="3">
      <t>ゲツ</t>
    </rPh>
    <phoneticPr fontId="4"/>
  </si>
  <si>
    <t>２ヶ月</t>
    <rPh sb="2" eb="3">
      <t>ゲツ</t>
    </rPh>
    <phoneticPr fontId="4"/>
  </si>
  <si>
    <t>１ヶ月</t>
    <rPh sb="2" eb="3">
      <t>ゲツ</t>
    </rPh>
    <phoneticPr fontId="4"/>
  </si>
  <si>
    <t>20～24</t>
    <phoneticPr fontId="4"/>
  </si>
  <si>
    <t>才</t>
    <rPh sb="0" eb="1">
      <t>サイ</t>
    </rPh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</si>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</sst>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name val="MS UI Gothic"/>
      <family val="3"/>
      <charset val="128"/>
    </font>
    <font>
      <sz val="1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quotePrefix="1" applyBorder="1" applyAlignment="1">
      <alignment horizontal="center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0" borderId="11" xfId="1" applyNumberFormat="1" applyFont="1" applyBorder="1" applyAlignment="1">
      <alignment horizontal="center" vertical="center" textRotation="255"/>
    </xf>
    <xf numFmtId="176" fontId="7" fillId="0" borderId="10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176" fontId="7" fillId="0" borderId="13" xfId="1" applyNumberFormat="1" applyFont="1" applyBorder="1" applyAlignment="1">
      <alignment horizontal="center" vertical="center" textRotation="255"/>
    </xf>
    <xf numFmtId="176" fontId="7" fillId="2" borderId="10" xfId="1" applyNumberFormat="1" applyFont="1" applyFill="1" applyBorder="1" applyAlignment="1">
      <alignment horizontal="center"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 textRotation="255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6" fillId="0" borderId="0" xfId="1" applyFont="1">
      <alignment vertical="center"/>
    </xf>
    <xf numFmtId="0" fontId="10" fillId="0" borderId="0" xfId="1" applyFont="1">
      <alignment vertical="center"/>
    </xf>
    <xf numFmtId="0" fontId="11" fillId="0" borderId="14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3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4" fillId="3" borderId="20" xfId="1" applyFont="1" applyFill="1" applyBorder="1" applyAlignment="1">
      <alignment horizontal="center" vertical="center"/>
    </xf>
    <xf numFmtId="177" fontId="14" fillId="3" borderId="15" xfId="2" applyNumberFormat="1" applyFont="1" applyFill="1" applyBorder="1">
      <alignment vertical="center"/>
    </xf>
    <xf numFmtId="177" fontId="14" fillId="3" borderId="21" xfId="2" applyNumberFormat="1" applyFont="1" applyFill="1" applyBorder="1">
      <alignment vertical="center"/>
    </xf>
    <xf numFmtId="177" fontId="14" fillId="3" borderId="22" xfId="2" applyNumberFormat="1" applyFont="1" applyFill="1" applyBorder="1">
      <alignment vertical="center"/>
    </xf>
    <xf numFmtId="177" fontId="14" fillId="3" borderId="23" xfId="2" applyNumberFormat="1" applyFont="1" applyFill="1" applyBorder="1">
      <alignment vertical="center"/>
    </xf>
    <xf numFmtId="0" fontId="14" fillId="0" borderId="24" xfId="1" applyFont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177" fontId="14" fillId="0" borderId="26" xfId="2" applyNumberFormat="1" applyFont="1" applyBorder="1" applyAlignment="1">
      <alignment vertical="center"/>
    </xf>
    <xf numFmtId="177" fontId="14" fillId="0" borderId="27" xfId="2" applyNumberFormat="1" applyFont="1" applyBorder="1" applyAlignment="1">
      <alignment vertical="center"/>
    </xf>
    <xf numFmtId="177" fontId="14" fillId="0" borderId="28" xfId="2" applyNumberFormat="1" applyFont="1" applyBorder="1" applyAlignment="1">
      <alignment vertical="center"/>
    </xf>
    <xf numFmtId="177" fontId="14" fillId="0" borderId="29" xfId="2" applyNumberFormat="1" applyFont="1" applyBorder="1" applyAlignment="1">
      <alignment vertical="center"/>
    </xf>
    <xf numFmtId="0" fontId="14" fillId="0" borderId="30" xfId="1" applyFont="1" applyBorder="1" applyAlignment="1">
      <alignment horizontal="center" vertical="center"/>
    </xf>
    <xf numFmtId="177" fontId="12" fillId="2" borderId="31" xfId="2" applyNumberFormat="1" applyFont="1" applyFill="1" applyBorder="1" applyAlignment="1">
      <alignment horizontal="center" vertical="center"/>
    </xf>
    <xf numFmtId="177" fontId="14" fillId="0" borderId="32" xfId="2" applyNumberFormat="1" applyFont="1" applyBorder="1" applyAlignment="1">
      <alignment vertical="center"/>
    </xf>
    <xf numFmtId="177" fontId="14" fillId="0" borderId="33" xfId="2" applyNumberFormat="1" applyFont="1" applyBorder="1" applyAlignment="1">
      <alignment vertical="center"/>
    </xf>
    <xf numFmtId="177" fontId="14" fillId="0" borderId="31" xfId="2" applyNumberFormat="1" applyFont="1" applyBorder="1" applyAlignment="1">
      <alignment vertical="center"/>
    </xf>
    <xf numFmtId="177" fontId="14" fillId="0" borderId="34" xfId="2" applyNumberFormat="1" applyFont="1" applyBorder="1" applyAlignment="1">
      <alignment vertical="center"/>
    </xf>
    <xf numFmtId="0" fontId="13" fillId="0" borderId="35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 wrapText="1"/>
    </xf>
    <xf numFmtId="177" fontId="14" fillId="3" borderId="36" xfId="2" applyNumberFormat="1" applyFont="1" applyFill="1" applyBorder="1">
      <alignment vertical="center"/>
    </xf>
    <xf numFmtId="177" fontId="14" fillId="3" borderId="37" xfId="2" applyNumberFormat="1" applyFont="1" applyFill="1" applyBorder="1">
      <alignment vertical="center"/>
    </xf>
    <xf numFmtId="177" fontId="14" fillId="3" borderId="38" xfId="2" applyNumberFormat="1" applyFont="1" applyFill="1" applyBorder="1">
      <alignment vertical="center"/>
    </xf>
    <xf numFmtId="177" fontId="14" fillId="3" borderId="39" xfId="2" applyNumberFormat="1" applyFont="1" applyFill="1" applyBorder="1">
      <alignment vertical="center"/>
    </xf>
    <xf numFmtId="177" fontId="14" fillId="3" borderId="40" xfId="2" applyNumberFormat="1" applyFont="1" applyFill="1" applyBorder="1">
      <alignment vertical="center"/>
    </xf>
    <xf numFmtId="177" fontId="14" fillId="0" borderId="41" xfId="2" applyNumberFormat="1" applyFont="1" applyBorder="1" applyAlignment="1">
      <alignment vertical="center"/>
    </xf>
    <xf numFmtId="177" fontId="14" fillId="0" borderId="42" xfId="2" applyNumberFormat="1" applyFont="1" applyBorder="1" applyAlignment="1">
      <alignment vertical="center"/>
    </xf>
    <xf numFmtId="177" fontId="14" fillId="0" borderId="43" xfId="2" applyNumberFormat="1" applyFont="1" applyBorder="1" applyAlignment="1">
      <alignment vertical="center"/>
    </xf>
    <xf numFmtId="177" fontId="14" fillId="2" borderId="44" xfId="2" applyNumberFormat="1" applyFont="1" applyFill="1" applyBorder="1">
      <alignment vertical="center"/>
    </xf>
    <xf numFmtId="177" fontId="14" fillId="2" borderId="31" xfId="2" applyNumberFormat="1" applyFont="1" applyFill="1" applyBorder="1">
      <alignment vertical="center"/>
    </xf>
    <xf numFmtId="177" fontId="14" fillId="2" borderId="45" xfId="2" applyNumberFormat="1" applyFont="1" applyFill="1" applyBorder="1">
      <alignment vertical="center"/>
    </xf>
    <xf numFmtId="177" fontId="14" fillId="3" borderId="46" xfId="2" applyNumberFormat="1" applyFont="1" applyFill="1" applyBorder="1">
      <alignment vertical="center"/>
    </xf>
    <xf numFmtId="177" fontId="14" fillId="2" borderId="41" xfId="2" applyNumberFormat="1" applyFont="1" applyFill="1" applyBorder="1" applyAlignment="1">
      <alignment vertical="center"/>
    </xf>
    <xf numFmtId="177" fontId="14" fillId="2" borderId="42" xfId="2" applyNumberFormat="1" applyFont="1" applyFill="1" applyBorder="1" applyAlignment="1">
      <alignment vertical="center"/>
    </xf>
    <xf numFmtId="177" fontId="14" fillId="2" borderId="43" xfId="2" applyNumberFormat="1" applyFont="1" applyFill="1" applyBorder="1" applyAlignment="1">
      <alignment vertical="center"/>
    </xf>
    <xf numFmtId="0" fontId="14" fillId="0" borderId="47" xfId="1" applyFont="1" applyBorder="1" applyAlignment="1">
      <alignment horizontal="center" vertical="center" wrapText="1"/>
    </xf>
    <xf numFmtId="177" fontId="14" fillId="3" borderId="48" xfId="2" applyNumberFormat="1" applyFont="1" applyFill="1" applyBorder="1">
      <alignment vertical="center"/>
    </xf>
    <xf numFmtId="177" fontId="14" fillId="3" borderId="49" xfId="2" applyNumberFormat="1" applyFont="1" applyFill="1" applyBorder="1">
      <alignment vertical="center"/>
    </xf>
    <xf numFmtId="0" fontId="14" fillId="0" borderId="50" xfId="1" applyFont="1" applyBorder="1" applyAlignment="1">
      <alignment horizontal="center" vertical="center"/>
    </xf>
    <xf numFmtId="0" fontId="15" fillId="0" borderId="14" xfId="1" applyFont="1" applyBorder="1" applyAlignment="1">
      <alignment horizontal="left" vertical="center"/>
    </xf>
    <xf numFmtId="0" fontId="15" fillId="0" borderId="14" xfId="1" applyFont="1" applyBorder="1" applyAlignment="1">
      <alignment horizontal="center" vertical="center"/>
    </xf>
    <xf numFmtId="0" fontId="16" fillId="5" borderId="51" xfId="1" applyFont="1" applyFill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6" fillId="5" borderId="53" xfId="1" applyFont="1" applyFill="1" applyBorder="1" applyAlignment="1">
      <alignment horizontal="center" vertical="center"/>
    </xf>
    <xf numFmtId="0" fontId="14" fillId="0" borderId="54" xfId="1" applyFont="1" applyBorder="1" applyAlignment="1">
      <alignment horizontal="center" vertical="center"/>
    </xf>
    <xf numFmtId="0" fontId="17" fillId="5" borderId="55" xfId="1" applyFont="1" applyFill="1" applyBorder="1" applyAlignment="1">
      <alignment horizontal="center" vertical="center"/>
    </xf>
    <xf numFmtId="177" fontId="18" fillId="0" borderId="56" xfId="2" applyNumberFormat="1" applyFont="1" applyFill="1" applyBorder="1">
      <alignment vertical="center"/>
    </xf>
    <xf numFmtId="177" fontId="18" fillId="0" borderId="21" xfId="2" applyNumberFormat="1" applyFont="1" applyFill="1" applyBorder="1">
      <alignment vertical="center"/>
    </xf>
    <xf numFmtId="177" fontId="18" fillId="0" borderId="57" xfId="2" applyNumberFormat="1" applyFont="1" applyFill="1" applyBorder="1">
      <alignment vertical="center"/>
    </xf>
    <xf numFmtId="0" fontId="17" fillId="5" borderId="58" xfId="1" applyFont="1" applyFill="1" applyBorder="1" applyAlignment="1">
      <alignment horizontal="center" vertical="center"/>
    </xf>
    <xf numFmtId="177" fontId="18" fillId="0" borderId="59" xfId="2" applyNumberFormat="1" applyFont="1" applyFill="1" applyBorder="1">
      <alignment vertical="center"/>
    </xf>
    <xf numFmtId="177" fontId="18" fillId="0" borderId="60" xfId="2" applyNumberFormat="1" applyFont="1" applyFill="1" applyBorder="1">
      <alignment vertical="center"/>
    </xf>
    <xf numFmtId="177" fontId="18" fillId="0" borderId="61" xfId="2" applyNumberFormat="1" applyFont="1" applyFill="1" applyBorder="1">
      <alignment vertical="center"/>
    </xf>
    <xf numFmtId="0" fontId="17" fillId="5" borderId="61" xfId="1" applyFont="1" applyFill="1" applyBorder="1" applyAlignment="1">
      <alignment horizontal="center" vertical="center"/>
    </xf>
    <xf numFmtId="177" fontId="18" fillId="0" borderId="62" xfId="2" applyNumberFormat="1" applyFont="1" applyFill="1" applyBorder="1">
      <alignment vertical="center"/>
    </xf>
    <xf numFmtId="177" fontId="18" fillId="0" borderId="59" xfId="2" applyNumberFormat="1" applyFont="1" applyBorder="1" applyAlignment="1">
      <alignment vertical="center"/>
    </xf>
    <xf numFmtId="177" fontId="18" fillId="0" borderId="60" xfId="2" applyNumberFormat="1" applyFont="1" applyBorder="1" applyAlignment="1">
      <alignment vertical="center"/>
    </xf>
    <xf numFmtId="177" fontId="18" fillId="0" borderId="61" xfId="2" applyNumberFormat="1" applyFont="1" applyBorder="1" applyAlignment="1">
      <alignment vertical="center"/>
    </xf>
    <xf numFmtId="177" fontId="18" fillId="0" borderId="62" xfId="2" applyNumberFormat="1" applyFont="1" applyBorder="1" applyAlignment="1">
      <alignment vertical="center"/>
    </xf>
    <xf numFmtId="0" fontId="17" fillId="5" borderId="63" xfId="1" applyFont="1" applyFill="1" applyBorder="1" applyAlignment="1">
      <alignment horizontal="center" vertical="center"/>
    </xf>
    <xf numFmtId="177" fontId="18" fillId="0" borderId="64" xfId="2" applyNumberFormat="1" applyFont="1" applyBorder="1" applyAlignment="1">
      <alignment vertical="center"/>
    </xf>
    <xf numFmtId="0" fontId="17" fillId="5" borderId="65" xfId="1" applyFont="1" applyFill="1" applyBorder="1" applyAlignment="1">
      <alignment horizontal="center" vertical="center"/>
    </xf>
    <xf numFmtId="177" fontId="18" fillId="0" borderId="66" xfId="2" applyNumberFormat="1" applyFont="1" applyBorder="1" applyAlignment="1">
      <alignment vertical="center"/>
    </xf>
    <xf numFmtId="0" fontId="17" fillId="5" borderId="67" xfId="1" applyFont="1" applyFill="1" applyBorder="1" applyAlignment="1">
      <alignment horizontal="center" vertical="center"/>
    </xf>
    <xf numFmtId="0" fontId="14" fillId="0" borderId="50" xfId="1" applyFont="1" applyBorder="1" applyAlignment="1">
      <alignment horizontal="center" vertical="center" wrapText="1"/>
    </xf>
    <xf numFmtId="0" fontId="17" fillId="5" borderId="68" xfId="1" applyFont="1" applyFill="1" applyBorder="1" applyAlignment="1">
      <alignment horizontal="center" vertical="center"/>
    </xf>
    <xf numFmtId="177" fontId="18" fillId="0" borderId="69" xfId="2" applyNumberFormat="1" applyFont="1" applyFill="1" applyBorder="1">
      <alignment vertical="center"/>
    </xf>
    <xf numFmtId="177" fontId="18" fillId="0" borderId="31" xfId="2" applyNumberFormat="1" applyFont="1" applyBorder="1" applyAlignment="1">
      <alignment vertical="center"/>
    </xf>
    <xf numFmtId="177" fontId="18" fillId="0" borderId="70" xfId="2" applyNumberFormat="1" applyFont="1" applyBorder="1" applyAlignment="1">
      <alignment vertical="center"/>
    </xf>
    <xf numFmtId="0" fontId="17" fillId="5" borderId="71" xfId="1" applyFont="1" applyFill="1" applyBorder="1" applyAlignment="1">
      <alignment horizontal="center" vertical="center"/>
    </xf>
    <xf numFmtId="177" fontId="18" fillId="0" borderId="0" xfId="2" applyNumberFormat="1" applyFont="1" applyBorder="1" applyAlignment="1">
      <alignment vertical="center"/>
    </xf>
    <xf numFmtId="177" fontId="18" fillId="0" borderId="39" xfId="2" applyNumberFormat="1" applyFont="1" applyBorder="1" applyAlignment="1">
      <alignment vertical="center"/>
    </xf>
    <xf numFmtId="177" fontId="18" fillId="0" borderId="46" xfId="2" applyNumberFormat="1" applyFont="1" applyBorder="1" applyAlignment="1">
      <alignment vertical="center"/>
    </xf>
    <xf numFmtId="0" fontId="17" fillId="5" borderId="20" xfId="1" applyFont="1" applyFill="1" applyBorder="1" applyAlignment="1">
      <alignment horizontal="center" vertical="center"/>
    </xf>
    <xf numFmtId="0" fontId="17" fillId="5" borderId="72" xfId="1" applyFont="1" applyFill="1" applyBorder="1" applyAlignment="1">
      <alignment horizontal="center" vertical="center"/>
    </xf>
    <xf numFmtId="177" fontId="18" fillId="0" borderId="73" xfId="2" applyNumberFormat="1" applyFont="1" applyFill="1" applyBorder="1">
      <alignment vertical="center"/>
    </xf>
    <xf numFmtId="177" fontId="18" fillId="0" borderId="22" xfId="2" applyNumberFormat="1" applyFont="1" applyFill="1" applyBorder="1">
      <alignment vertical="center"/>
    </xf>
    <xf numFmtId="177" fontId="18" fillId="0" borderId="23" xfId="2" applyNumberFormat="1" applyFont="1" applyFill="1" applyBorder="1">
      <alignment vertical="center"/>
    </xf>
    <xf numFmtId="0" fontId="17" fillId="5" borderId="74" xfId="1" applyFont="1" applyFill="1" applyBorder="1" applyAlignment="1">
      <alignment horizontal="center" vertical="center"/>
    </xf>
    <xf numFmtId="177" fontId="18" fillId="0" borderId="75" xfId="2" applyNumberFormat="1" applyFont="1" applyBorder="1" applyAlignment="1">
      <alignment vertical="center"/>
    </xf>
    <xf numFmtId="177" fontId="18" fillId="0" borderId="14" xfId="2" applyNumberFormat="1" applyFont="1" applyBorder="1" applyAlignment="1">
      <alignment vertical="center"/>
    </xf>
    <xf numFmtId="177" fontId="18" fillId="0" borderId="76" xfId="2" applyNumberFormat="1" applyFont="1" applyBorder="1" applyAlignment="1">
      <alignment vertical="center"/>
    </xf>
    <xf numFmtId="177" fontId="18" fillId="0" borderId="77" xfId="2" applyNumberFormat="1" applyFont="1" applyBorder="1" applyAlignment="1">
      <alignment vertical="center"/>
    </xf>
    <xf numFmtId="177" fontId="18" fillId="0" borderId="78" xfId="2" applyNumberFormat="1" applyFont="1" applyBorder="1" applyAlignment="1">
      <alignment vertical="center"/>
    </xf>
    <xf numFmtId="0" fontId="14" fillId="0" borderId="15" xfId="1" applyFont="1" applyBorder="1" applyAlignment="1">
      <alignment horizontal="center" vertical="center" wrapText="1"/>
    </xf>
    <xf numFmtId="177" fontId="18" fillId="0" borderId="79" xfId="2" applyNumberFormat="1" applyFont="1" applyFill="1" applyBorder="1">
      <alignment vertical="center"/>
    </xf>
    <xf numFmtId="177" fontId="17" fillId="5" borderId="61" xfId="2" applyNumberFormat="1" applyFont="1" applyFill="1" applyBorder="1" applyAlignment="1">
      <alignment horizontal="center" vertical="center"/>
    </xf>
    <xf numFmtId="177" fontId="18" fillId="0" borderId="55" xfId="2" applyNumberFormat="1" applyFont="1" applyFill="1" applyBorder="1">
      <alignment vertical="center"/>
    </xf>
    <xf numFmtId="0" fontId="14" fillId="0" borderId="35" xfId="1" applyFont="1" applyBorder="1" applyAlignment="1">
      <alignment horizontal="center" vertical="center" wrapText="1"/>
    </xf>
    <xf numFmtId="177" fontId="18" fillId="0" borderId="64" xfId="2" applyNumberFormat="1" applyFont="1" applyFill="1" applyBorder="1">
      <alignment vertical="center"/>
    </xf>
    <xf numFmtId="177" fontId="18" fillId="0" borderId="64" xfId="2" applyNumberFormat="1" applyFont="1" applyFill="1" applyBorder="1" applyAlignment="1">
      <alignment vertical="center"/>
    </xf>
    <xf numFmtId="177" fontId="18" fillId="0" borderId="60" xfId="2" applyNumberFormat="1" applyFont="1" applyFill="1" applyBorder="1" applyAlignment="1">
      <alignment vertical="center"/>
    </xf>
    <xf numFmtId="177" fontId="18" fillId="0" borderId="61" xfId="2" applyNumberFormat="1" applyFont="1" applyFill="1" applyBorder="1" applyAlignment="1">
      <alignment vertical="center"/>
    </xf>
    <xf numFmtId="177" fontId="18" fillId="0" borderId="62" xfId="2" applyNumberFormat="1" applyFont="1" applyFill="1" applyBorder="1" applyAlignment="1">
      <alignment vertical="center"/>
    </xf>
    <xf numFmtId="0" fontId="14" fillId="0" borderId="80" xfId="1" applyFont="1" applyBorder="1" applyAlignment="1">
      <alignment horizontal="center" vertical="center" wrapText="1"/>
    </xf>
    <xf numFmtId="177" fontId="17" fillId="5" borderId="50" xfId="2" applyNumberFormat="1" applyFont="1" applyFill="1" applyBorder="1" applyAlignment="1">
      <alignment horizontal="center" vertical="center"/>
    </xf>
    <xf numFmtId="177" fontId="18" fillId="0" borderId="80" xfId="2" applyNumberFormat="1" applyFont="1" applyFill="1" applyBorder="1">
      <alignment vertical="center"/>
    </xf>
    <xf numFmtId="177" fontId="18" fillId="0" borderId="76" xfId="2" applyNumberFormat="1" applyFont="1" applyFill="1" applyBorder="1">
      <alignment vertical="center"/>
    </xf>
    <xf numFmtId="177" fontId="18" fillId="0" borderId="77" xfId="2" applyNumberFormat="1" applyFont="1" applyFill="1" applyBorder="1">
      <alignment vertical="center"/>
    </xf>
    <xf numFmtId="177" fontId="17" fillId="5" borderId="78" xfId="2" applyNumberFormat="1" applyFont="1" applyFill="1" applyBorder="1" applyAlignment="1">
      <alignment horizontal="center" vertical="center"/>
    </xf>
    <xf numFmtId="177" fontId="18" fillId="0" borderId="78" xfId="2" applyNumberFormat="1" applyFont="1" applyFill="1" applyBorder="1">
      <alignment vertical="center"/>
    </xf>
    <xf numFmtId="0" fontId="17" fillId="5" borderId="19" xfId="1" applyFont="1" applyFill="1" applyBorder="1" applyAlignment="1">
      <alignment horizontal="center" vertical="center"/>
    </xf>
    <xf numFmtId="177" fontId="18" fillId="0" borderId="0" xfId="2" applyNumberFormat="1" applyFont="1" applyFill="1" applyBorder="1">
      <alignment vertical="center"/>
    </xf>
    <xf numFmtId="177" fontId="18" fillId="0" borderId="39" xfId="2" applyNumberFormat="1" applyFont="1" applyFill="1" applyBorder="1">
      <alignment vertical="center"/>
    </xf>
    <xf numFmtId="177" fontId="17" fillId="5" borderId="81" xfId="2" applyNumberFormat="1" applyFont="1" applyFill="1" applyBorder="1" applyAlignment="1">
      <alignment horizontal="center" vertical="center"/>
    </xf>
    <xf numFmtId="177" fontId="18" fillId="0" borderId="59" xfId="2" applyNumberFormat="1" applyFont="1" applyFill="1" applyBorder="1" applyAlignment="1">
      <alignment vertical="center"/>
    </xf>
    <xf numFmtId="177" fontId="18" fillId="0" borderId="75" xfId="2" applyNumberFormat="1" applyFont="1" applyFill="1" applyBorder="1">
      <alignment vertical="center"/>
    </xf>
    <xf numFmtId="177" fontId="18" fillId="0" borderId="14" xfId="2" applyNumberFormat="1" applyFont="1" applyFill="1" applyBorder="1">
      <alignment vertical="center"/>
    </xf>
    <xf numFmtId="177" fontId="17" fillId="5" borderId="82" xfId="2" applyNumberFormat="1" applyFont="1" applyFill="1" applyBorder="1" applyAlignment="1">
      <alignment horizontal="center" vertical="center"/>
    </xf>
    <xf numFmtId="0" fontId="17" fillId="5" borderId="83" xfId="1" applyFont="1" applyFill="1" applyBorder="1" applyAlignment="1">
      <alignment horizontal="center" vertical="center"/>
    </xf>
    <xf numFmtId="177" fontId="18" fillId="0" borderId="84" xfId="2" applyNumberFormat="1" applyFont="1" applyFill="1" applyBorder="1">
      <alignment vertical="center"/>
    </xf>
    <xf numFmtId="177" fontId="18" fillId="0" borderId="37" xfId="2" applyNumberFormat="1" applyFont="1" applyFill="1" applyBorder="1">
      <alignment vertical="center"/>
    </xf>
    <xf numFmtId="177" fontId="18" fillId="0" borderId="85" xfId="2" applyNumberFormat="1" applyFont="1" applyFill="1" applyBorder="1">
      <alignment vertical="center"/>
    </xf>
    <xf numFmtId="177" fontId="17" fillId="5" borderId="63" xfId="2" applyNumberFormat="1" applyFont="1" applyFill="1" applyBorder="1" applyAlignment="1">
      <alignment horizontal="center" vertical="center"/>
    </xf>
    <xf numFmtId="177" fontId="18" fillId="0" borderId="46" xfId="2" applyNumberFormat="1" applyFont="1" applyFill="1" applyBorder="1">
      <alignment vertical="center"/>
    </xf>
    <xf numFmtId="177" fontId="17" fillId="5" borderId="58" xfId="2" applyNumberFormat="1" applyFont="1" applyFill="1" applyBorder="1" applyAlignment="1">
      <alignment horizontal="center" vertical="center"/>
    </xf>
    <xf numFmtId="177" fontId="17" fillId="5" borderId="86" xfId="2" applyNumberFormat="1" applyFont="1" applyFill="1" applyBorder="1" applyAlignment="1">
      <alignment horizontal="center" vertical="center"/>
    </xf>
    <xf numFmtId="177" fontId="18" fillId="0" borderId="83" xfId="2" applyNumberFormat="1" applyFont="1" applyFill="1" applyBorder="1">
      <alignment vertical="center"/>
    </xf>
    <xf numFmtId="177" fontId="18" fillId="0" borderId="87" xfId="2" applyNumberFormat="1" applyFont="1" applyFill="1" applyBorder="1">
      <alignment vertical="center"/>
    </xf>
    <xf numFmtId="177" fontId="18" fillId="0" borderId="88" xfId="2" applyNumberFormat="1" applyFont="1" applyFill="1" applyBorder="1">
      <alignment vertical="center"/>
    </xf>
    <xf numFmtId="177" fontId="17" fillId="5" borderId="89" xfId="2" applyNumberFormat="1" applyFont="1" applyFill="1" applyBorder="1" applyAlignment="1">
      <alignment horizontal="center" vertical="center"/>
    </xf>
    <xf numFmtId="177" fontId="17" fillId="5" borderId="72" xfId="2" applyNumberFormat="1" applyFont="1" applyFill="1" applyBorder="1" applyAlignment="1">
      <alignment horizontal="center" vertical="center"/>
    </xf>
    <xf numFmtId="177" fontId="18" fillId="0" borderId="90" xfId="2" applyNumberFormat="1" applyFont="1" applyFill="1" applyBorder="1">
      <alignment vertical="center"/>
    </xf>
    <xf numFmtId="177" fontId="17" fillId="5" borderId="68" xfId="2" applyNumberFormat="1" applyFont="1" applyFill="1" applyBorder="1" applyAlignment="1">
      <alignment horizontal="center" vertical="center"/>
    </xf>
    <xf numFmtId="0" fontId="17" fillId="5" borderId="91" xfId="1" applyFont="1" applyFill="1" applyBorder="1" applyAlignment="1">
      <alignment horizontal="center" vertical="center"/>
    </xf>
    <xf numFmtId="177" fontId="17" fillId="5" borderId="92" xfId="2" applyNumberFormat="1" applyFont="1" applyFill="1" applyBorder="1" applyAlignment="1">
      <alignment horizontal="center" vertical="center"/>
    </xf>
    <xf numFmtId="177" fontId="17" fillId="5" borderId="93" xfId="2" applyNumberFormat="1" applyFont="1" applyFill="1" applyBorder="1" applyAlignment="1">
      <alignment horizontal="center" vertical="center"/>
    </xf>
    <xf numFmtId="177" fontId="18" fillId="0" borderId="15" xfId="2" applyNumberFormat="1" applyFont="1" applyFill="1" applyBorder="1">
      <alignment vertical="center"/>
    </xf>
    <xf numFmtId="177" fontId="18" fillId="0" borderId="94" xfId="2" applyNumberFormat="1" applyFont="1" applyFill="1" applyBorder="1">
      <alignment vertical="center"/>
    </xf>
    <xf numFmtId="177" fontId="17" fillId="5" borderId="83" xfId="2" applyNumberFormat="1" applyFont="1" applyFill="1" applyBorder="1" applyAlignment="1">
      <alignment horizontal="center" vertical="center"/>
    </xf>
    <xf numFmtId="177" fontId="18" fillId="0" borderId="35" xfId="2" applyNumberFormat="1" applyFont="1" applyFill="1" applyBorder="1">
      <alignment vertical="center"/>
    </xf>
    <xf numFmtId="0" fontId="14" fillId="0" borderId="35" xfId="1" applyFont="1" applyBorder="1" applyAlignment="1">
      <alignment horizontal="center" vertical="center"/>
    </xf>
    <xf numFmtId="177" fontId="18" fillId="0" borderId="85" xfId="2" applyNumberFormat="1" applyFont="1" applyFill="1" applyBorder="1" applyAlignment="1">
      <alignment vertical="center"/>
    </xf>
    <xf numFmtId="177" fontId="18" fillId="0" borderId="37" xfId="2" applyNumberFormat="1" applyFont="1" applyFill="1" applyBorder="1" applyAlignment="1">
      <alignment vertical="center"/>
    </xf>
    <xf numFmtId="177" fontId="18" fillId="0" borderId="83" xfId="2" applyNumberFormat="1" applyFont="1" applyFill="1" applyBorder="1" applyAlignment="1">
      <alignment vertical="center"/>
    </xf>
    <xf numFmtId="0" fontId="14" fillId="0" borderId="80" xfId="1" applyFont="1" applyBorder="1" applyAlignment="1">
      <alignment horizontal="center" vertical="center"/>
    </xf>
    <xf numFmtId="177" fontId="18" fillId="0" borderId="95" xfId="2" applyNumberFormat="1" applyFont="1" applyFill="1" applyBorder="1">
      <alignment vertical="center"/>
    </xf>
    <xf numFmtId="177" fontId="18" fillId="0" borderId="96" xfId="2" applyNumberFormat="1" applyFont="1" applyFill="1" applyBorder="1" applyAlignment="1">
      <alignment vertical="center"/>
    </xf>
    <xf numFmtId="177" fontId="18" fillId="0" borderId="87" xfId="2" applyNumberFormat="1" applyFont="1" applyFill="1" applyBorder="1" applyAlignment="1">
      <alignment vertical="center"/>
    </xf>
    <xf numFmtId="177" fontId="18" fillId="0" borderId="97" xfId="2" applyNumberFormat="1" applyFont="1" applyFill="1" applyBorder="1" applyAlignment="1">
      <alignment vertical="center"/>
    </xf>
    <xf numFmtId="177" fontId="18" fillId="2" borderId="59" xfId="2" applyNumberFormat="1" applyFont="1" applyFill="1" applyBorder="1">
      <alignment vertical="center"/>
    </xf>
    <xf numFmtId="177" fontId="18" fillId="2" borderId="60" xfId="2" applyNumberFormat="1" applyFont="1" applyFill="1" applyBorder="1">
      <alignment vertical="center"/>
    </xf>
    <xf numFmtId="177" fontId="18" fillId="2" borderId="61" xfId="2" applyNumberFormat="1" applyFont="1" applyFill="1" applyBorder="1">
      <alignment vertical="center"/>
    </xf>
    <xf numFmtId="0" fontId="17" fillId="5" borderId="85" xfId="1" applyFont="1" applyFill="1" applyBorder="1" applyAlignment="1">
      <alignment horizontal="center" vertical="center"/>
    </xf>
    <xf numFmtId="177" fontId="18" fillId="2" borderId="84" xfId="2" applyNumberFormat="1" applyFont="1" applyFill="1" applyBorder="1">
      <alignment vertical="center"/>
    </xf>
    <xf numFmtId="177" fontId="18" fillId="2" borderId="37" xfId="2" applyNumberFormat="1" applyFont="1" applyFill="1" applyBorder="1">
      <alignment vertical="center"/>
    </xf>
    <xf numFmtId="177" fontId="18" fillId="2" borderId="85" xfId="2" applyNumberFormat="1" applyFont="1" applyFill="1" applyBorder="1">
      <alignment vertical="center"/>
    </xf>
    <xf numFmtId="177" fontId="18" fillId="2" borderId="80" xfId="2" applyNumberFormat="1" applyFont="1" applyFill="1" applyBorder="1">
      <alignment vertical="center"/>
    </xf>
    <xf numFmtId="177" fontId="18" fillId="2" borderId="98" xfId="2" applyNumberFormat="1" applyFont="1" applyFill="1" applyBorder="1">
      <alignment vertical="center"/>
    </xf>
    <xf numFmtId="177" fontId="18" fillId="2" borderId="87" xfId="2" applyNumberFormat="1" applyFont="1" applyFill="1" applyBorder="1">
      <alignment vertical="center"/>
    </xf>
    <xf numFmtId="177" fontId="18" fillId="2" borderId="14" xfId="2" applyNumberFormat="1" applyFont="1" applyFill="1" applyBorder="1">
      <alignment vertical="center"/>
    </xf>
  </cellXfs>
  <cellStyles count="3">
    <cellStyle name="桁区切り 2" xfId="2" xr:uid="{68419028-83CA-4363-B388-E6A31D674EB5}"/>
    <cellStyle name="標準" xfId="0" builtinId="0"/>
    <cellStyle name="標準 2" xfId="1" xr:uid="{AA98B2DB-026E-4804-B7F8-4AFECD06E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1228725</xdr:colOff>
      <xdr:row>1</xdr:row>
      <xdr:rowOff>428625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F85ECD2-5774-4B46-B0A7-37608EFA0EE0}"/>
            </a:ext>
          </a:extLst>
        </xdr:cNvPr>
        <xdr:cNvSpPr>
          <a:spLocks noChangeShapeType="1"/>
        </xdr:cNvSpPr>
      </xdr:nvSpPr>
      <xdr:spPr bwMode="auto">
        <a:xfrm>
          <a:off x="0" y="323850"/>
          <a:ext cx="12287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19050</xdr:rowOff>
    </xdr:from>
    <xdr:to>
      <xdr:col>0</xdr:col>
      <xdr:colOff>1190625</xdr:colOff>
      <xdr:row>1</xdr:row>
      <xdr:rowOff>238125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79F46D6-9436-4DA2-9F3D-F7FCC6166E22}"/>
            </a:ext>
          </a:extLst>
        </xdr:cNvPr>
        <xdr:cNvSpPr>
          <a:spLocks noChangeArrowheads="1"/>
        </xdr:cNvSpPr>
      </xdr:nvSpPr>
      <xdr:spPr bwMode="auto">
        <a:xfrm>
          <a:off x="609600" y="333375"/>
          <a:ext cx="581025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口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676275</xdr:colOff>
      <xdr:row>1</xdr:row>
      <xdr:rowOff>342900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1DDD6BA8-E233-4987-AA5A-405A4BBF26BC}"/>
            </a:ext>
          </a:extLst>
        </xdr:cNvPr>
        <xdr:cNvSpPr>
          <a:spLocks noChangeArrowheads="1"/>
        </xdr:cNvSpPr>
      </xdr:nvSpPr>
      <xdr:spPr bwMode="auto">
        <a:xfrm>
          <a:off x="0" y="438150"/>
          <a:ext cx="676275" cy="2190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加入期間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1228725</xdr:colOff>
      <xdr:row>1</xdr:row>
      <xdr:rowOff>428625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145F652-96E8-4B28-8288-BBFA6EC60CA4}"/>
            </a:ext>
          </a:extLst>
        </xdr:cNvPr>
        <xdr:cNvSpPr>
          <a:spLocks noChangeShapeType="1"/>
        </xdr:cNvSpPr>
      </xdr:nvSpPr>
      <xdr:spPr bwMode="auto">
        <a:xfrm>
          <a:off x="0" y="200025"/>
          <a:ext cx="12287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828675</xdr:colOff>
      <xdr:row>0</xdr:row>
      <xdr:rowOff>152400</xdr:rowOff>
    </xdr:from>
    <xdr:to>
      <xdr:col>1</xdr:col>
      <xdr:colOff>38100</xdr:colOff>
      <xdr:row>8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C2E880-5C2C-41CC-BB25-FA4BBD7B2FBB}"/>
            </a:ext>
          </a:extLst>
        </xdr:cNvPr>
        <xdr:cNvSpPr>
          <a:spLocks noChangeArrowheads="1"/>
        </xdr:cNvSpPr>
      </xdr:nvSpPr>
      <xdr:spPr bwMode="auto">
        <a:xfrm>
          <a:off x="828675" y="152400"/>
          <a:ext cx="581025" cy="16764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口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152401</xdr:rowOff>
    </xdr:from>
    <xdr:to>
      <xdr:col>0</xdr:col>
      <xdr:colOff>676275</xdr:colOff>
      <xdr:row>8</xdr:row>
      <xdr:rowOff>1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E5DCC775-3761-4D2E-905E-EC589E4C1276}"/>
            </a:ext>
          </a:extLst>
        </xdr:cNvPr>
        <xdr:cNvSpPr>
          <a:spLocks noChangeArrowheads="1"/>
        </xdr:cNvSpPr>
      </xdr:nvSpPr>
      <xdr:spPr bwMode="auto">
        <a:xfrm>
          <a:off x="0" y="152401"/>
          <a:ext cx="676275" cy="16383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加入期間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0049-F94E-444D-AC11-B5B7E0F34C87}">
  <dimension ref="A1:S18"/>
  <sheetViews>
    <sheetView tabSelected="1" workbookViewId="0">
      <selection activeCell="O3" sqref="O3:O4"/>
    </sheetView>
  </sheetViews>
  <sheetFormatPr defaultRowHeight="13.5" x14ac:dyDescent="0.4"/>
  <cols>
    <col min="1" max="1" width="7.875" style="1" customWidth="1"/>
    <col min="2" max="2" width="16.875" style="1" customWidth="1"/>
    <col min="3" max="3" width="4.75" style="1" customWidth="1"/>
    <col min="4" max="14" width="7.875" style="2" customWidth="1"/>
    <col min="15" max="17" width="8.375" style="2" customWidth="1"/>
    <col min="18" max="256" width="9" style="2"/>
    <col min="257" max="257" width="7.875" style="2" customWidth="1"/>
    <col min="258" max="258" width="16.875" style="2" customWidth="1"/>
    <col min="259" max="259" width="4.75" style="2" customWidth="1"/>
    <col min="260" max="270" width="7.875" style="2" customWidth="1"/>
    <col min="271" max="273" width="8.375" style="2" customWidth="1"/>
    <col min="274" max="512" width="9" style="2"/>
    <col min="513" max="513" width="7.875" style="2" customWidth="1"/>
    <col min="514" max="514" width="16.875" style="2" customWidth="1"/>
    <col min="515" max="515" width="4.75" style="2" customWidth="1"/>
    <col min="516" max="526" width="7.875" style="2" customWidth="1"/>
    <col min="527" max="529" width="8.375" style="2" customWidth="1"/>
    <col min="530" max="768" width="9" style="2"/>
    <col min="769" max="769" width="7.875" style="2" customWidth="1"/>
    <col min="770" max="770" width="16.875" style="2" customWidth="1"/>
    <col min="771" max="771" width="4.75" style="2" customWidth="1"/>
    <col min="772" max="782" width="7.875" style="2" customWidth="1"/>
    <col min="783" max="785" width="8.375" style="2" customWidth="1"/>
    <col min="786" max="1024" width="9" style="2"/>
    <col min="1025" max="1025" width="7.875" style="2" customWidth="1"/>
    <col min="1026" max="1026" width="16.875" style="2" customWidth="1"/>
    <col min="1027" max="1027" width="4.75" style="2" customWidth="1"/>
    <col min="1028" max="1038" width="7.875" style="2" customWidth="1"/>
    <col min="1039" max="1041" width="8.375" style="2" customWidth="1"/>
    <col min="1042" max="1280" width="9" style="2"/>
    <col min="1281" max="1281" width="7.875" style="2" customWidth="1"/>
    <col min="1282" max="1282" width="16.875" style="2" customWidth="1"/>
    <col min="1283" max="1283" width="4.75" style="2" customWidth="1"/>
    <col min="1284" max="1294" width="7.875" style="2" customWidth="1"/>
    <col min="1295" max="1297" width="8.375" style="2" customWidth="1"/>
    <col min="1298" max="1536" width="9" style="2"/>
    <col min="1537" max="1537" width="7.875" style="2" customWidth="1"/>
    <col min="1538" max="1538" width="16.875" style="2" customWidth="1"/>
    <col min="1539" max="1539" width="4.75" style="2" customWidth="1"/>
    <col min="1540" max="1550" width="7.875" style="2" customWidth="1"/>
    <col min="1551" max="1553" width="8.375" style="2" customWidth="1"/>
    <col min="1554" max="1792" width="9" style="2"/>
    <col min="1793" max="1793" width="7.875" style="2" customWidth="1"/>
    <col min="1794" max="1794" width="16.875" style="2" customWidth="1"/>
    <col min="1795" max="1795" width="4.75" style="2" customWidth="1"/>
    <col min="1796" max="1806" width="7.875" style="2" customWidth="1"/>
    <col min="1807" max="1809" width="8.375" style="2" customWidth="1"/>
    <col min="1810" max="2048" width="9" style="2"/>
    <col min="2049" max="2049" width="7.875" style="2" customWidth="1"/>
    <col min="2050" max="2050" width="16.875" style="2" customWidth="1"/>
    <col min="2051" max="2051" width="4.75" style="2" customWidth="1"/>
    <col min="2052" max="2062" width="7.875" style="2" customWidth="1"/>
    <col min="2063" max="2065" width="8.375" style="2" customWidth="1"/>
    <col min="2066" max="2304" width="9" style="2"/>
    <col min="2305" max="2305" width="7.875" style="2" customWidth="1"/>
    <col min="2306" max="2306" width="16.875" style="2" customWidth="1"/>
    <col min="2307" max="2307" width="4.75" style="2" customWidth="1"/>
    <col min="2308" max="2318" width="7.875" style="2" customWidth="1"/>
    <col min="2319" max="2321" width="8.375" style="2" customWidth="1"/>
    <col min="2322" max="2560" width="9" style="2"/>
    <col min="2561" max="2561" width="7.875" style="2" customWidth="1"/>
    <col min="2562" max="2562" width="16.875" style="2" customWidth="1"/>
    <col min="2563" max="2563" width="4.75" style="2" customWidth="1"/>
    <col min="2564" max="2574" width="7.875" style="2" customWidth="1"/>
    <col min="2575" max="2577" width="8.375" style="2" customWidth="1"/>
    <col min="2578" max="2816" width="9" style="2"/>
    <col min="2817" max="2817" width="7.875" style="2" customWidth="1"/>
    <col min="2818" max="2818" width="16.875" style="2" customWidth="1"/>
    <col min="2819" max="2819" width="4.75" style="2" customWidth="1"/>
    <col min="2820" max="2830" width="7.875" style="2" customWidth="1"/>
    <col min="2831" max="2833" width="8.375" style="2" customWidth="1"/>
    <col min="2834" max="3072" width="9" style="2"/>
    <col min="3073" max="3073" width="7.875" style="2" customWidth="1"/>
    <col min="3074" max="3074" width="16.875" style="2" customWidth="1"/>
    <col min="3075" max="3075" width="4.75" style="2" customWidth="1"/>
    <col min="3076" max="3086" width="7.875" style="2" customWidth="1"/>
    <col min="3087" max="3089" width="8.375" style="2" customWidth="1"/>
    <col min="3090" max="3328" width="9" style="2"/>
    <col min="3329" max="3329" width="7.875" style="2" customWidth="1"/>
    <col min="3330" max="3330" width="16.875" style="2" customWidth="1"/>
    <col min="3331" max="3331" width="4.75" style="2" customWidth="1"/>
    <col min="3332" max="3342" width="7.875" style="2" customWidth="1"/>
    <col min="3343" max="3345" width="8.375" style="2" customWidth="1"/>
    <col min="3346" max="3584" width="9" style="2"/>
    <col min="3585" max="3585" width="7.875" style="2" customWidth="1"/>
    <col min="3586" max="3586" width="16.875" style="2" customWidth="1"/>
    <col min="3587" max="3587" width="4.75" style="2" customWidth="1"/>
    <col min="3588" max="3598" width="7.875" style="2" customWidth="1"/>
    <col min="3599" max="3601" width="8.375" style="2" customWidth="1"/>
    <col min="3602" max="3840" width="9" style="2"/>
    <col min="3841" max="3841" width="7.875" style="2" customWidth="1"/>
    <col min="3842" max="3842" width="16.875" style="2" customWidth="1"/>
    <col min="3843" max="3843" width="4.75" style="2" customWidth="1"/>
    <col min="3844" max="3854" width="7.875" style="2" customWidth="1"/>
    <col min="3855" max="3857" width="8.375" style="2" customWidth="1"/>
    <col min="3858" max="4096" width="9" style="2"/>
    <col min="4097" max="4097" width="7.875" style="2" customWidth="1"/>
    <col min="4098" max="4098" width="16.875" style="2" customWidth="1"/>
    <col min="4099" max="4099" width="4.75" style="2" customWidth="1"/>
    <col min="4100" max="4110" width="7.875" style="2" customWidth="1"/>
    <col min="4111" max="4113" width="8.375" style="2" customWidth="1"/>
    <col min="4114" max="4352" width="9" style="2"/>
    <col min="4353" max="4353" width="7.875" style="2" customWidth="1"/>
    <col min="4354" max="4354" width="16.875" style="2" customWidth="1"/>
    <col min="4355" max="4355" width="4.75" style="2" customWidth="1"/>
    <col min="4356" max="4366" width="7.875" style="2" customWidth="1"/>
    <col min="4367" max="4369" width="8.375" style="2" customWidth="1"/>
    <col min="4370" max="4608" width="9" style="2"/>
    <col min="4609" max="4609" width="7.875" style="2" customWidth="1"/>
    <col min="4610" max="4610" width="16.875" style="2" customWidth="1"/>
    <col min="4611" max="4611" width="4.75" style="2" customWidth="1"/>
    <col min="4612" max="4622" width="7.875" style="2" customWidth="1"/>
    <col min="4623" max="4625" width="8.375" style="2" customWidth="1"/>
    <col min="4626" max="4864" width="9" style="2"/>
    <col min="4865" max="4865" width="7.875" style="2" customWidth="1"/>
    <col min="4866" max="4866" width="16.875" style="2" customWidth="1"/>
    <col min="4867" max="4867" width="4.75" style="2" customWidth="1"/>
    <col min="4868" max="4878" width="7.875" style="2" customWidth="1"/>
    <col min="4879" max="4881" width="8.375" style="2" customWidth="1"/>
    <col min="4882" max="5120" width="9" style="2"/>
    <col min="5121" max="5121" width="7.875" style="2" customWidth="1"/>
    <col min="5122" max="5122" width="16.875" style="2" customWidth="1"/>
    <col min="5123" max="5123" width="4.75" style="2" customWidth="1"/>
    <col min="5124" max="5134" width="7.875" style="2" customWidth="1"/>
    <col min="5135" max="5137" width="8.375" style="2" customWidth="1"/>
    <col min="5138" max="5376" width="9" style="2"/>
    <col min="5377" max="5377" width="7.875" style="2" customWidth="1"/>
    <col min="5378" max="5378" width="16.875" style="2" customWidth="1"/>
    <col min="5379" max="5379" width="4.75" style="2" customWidth="1"/>
    <col min="5380" max="5390" width="7.875" style="2" customWidth="1"/>
    <col min="5391" max="5393" width="8.375" style="2" customWidth="1"/>
    <col min="5394" max="5632" width="9" style="2"/>
    <col min="5633" max="5633" width="7.875" style="2" customWidth="1"/>
    <col min="5634" max="5634" width="16.875" style="2" customWidth="1"/>
    <col min="5635" max="5635" width="4.75" style="2" customWidth="1"/>
    <col min="5636" max="5646" width="7.875" style="2" customWidth="1"/>
    <col min="5647" max="5649" width="8.375" style="2" customWidth="1"/>
    <col min="5650" max="5888" width="9" style="2"/>
    <col min="5889" max="5889" width="7.875" style="2" customWidth="1"/>
    <col min="5890" max="5890" width="16.875" style="2" customWidth="1"/>
    <col min="5891" max="5891" width="4.75" style="2" customWidth="1"/>
    <col min="5892" max="5902" width="7.875" style="2" customWidth="1"/>
    <col min="5903" max="5905" width="8.375" style="2" customWidth="1"/>
    <col min="5906" max="6144" width="9" style="2"/>
    <col min="6145" max="6145" width="7.875" style="2" customWidth="1"/>
    <col min="6146" max="6146" width="16.875" style="2" customWidth="1"/>
    <col min="6147" max="6147" width="4.75" style="2" customWidth="1"/>
    <col min="6148" max="6158" width="7.875" style="2" customWidth="1"/>
    <col min="6159" max="6161" width="8.375" style="2" customWidth="1"/>
    <col min="6162" max="6400" width="9" style="2"/>
    <col min="6401" max="6401" width="7.875" style="2" customWidth="1"/>
    <col min="6402" max="6402" width="16.875" style="2" customWidth="1"/>
    <col min="6403" max="6403" width="4.75" style="2" customWidth="1"/>
    <col min="6404" max="6414" width="7.875" style="2" customWidth="1"/>
    <col min="6415" max="6417" width="8.375" style="2" customWidth="1"/>
    <col min="6418" max="6656" width="9" style="2"/>
    <col min="6657" max="6657" width="7.875" style="2" customWidth="1"/>
    <col min="6658" max="6658" width="16.875" style="2" customWidth="1"/>
    <col min="6659" max="6659" width="4.75" style="2" customWidth="1"/>
    <col min="6660" max="6670" width="7.875" style="2" customWidth="1"/>
    <col min="6671" max="6673" width="8.375" style="2" customWidth="1"/>
    <col min="6674" max="6912" width="9" style="2"/>
    <col min="6913" max="6913" width="7.875" style="2" customWidth="1"/>
    <col min="6914" max="6914" width="16.875" style="2" customWidth="1"/>
    <col min="6915" max="6915" width="4.75" style="2" customWidth="1"/>
    <col min="6916" max="6926" width="7.875" style="2" customWidth="1"/>
    <col min="6927" max="6929" width="8.375" style="2" customWidth="1"/>
    <col min="6930" max="7168" width="9" style="2"/>
    <col min="7169" max="7169" width="7.875" style="2" customWidth="1"/>
    <col min="7170" max="7170" width="16.875" style="2" customWidth="1"/>
    <col min="7171" max="7171" width="4.75" style="2" customWidth="1"/>
    <col min="7172" max="7182" width="7.875" style="2" customWidth="1"/>
    <col min="7183" max="7185" width="8.375" style="2" customWidth="1"/>
    <col min="7186" max="7424" width="9" style="2"/>
    <col min="7425" max="7425" width="7.875" style="2" customWidth="1"/>
    <col min="7426" max="7426" width="16.875" style="2" customWidth="1"/>
    <col min="7427" max="7427" width="4.75" style="2" customWidth="1"/>
    <col min="7428" max="7438" width="7.875" style="2" customWidth="1"/>
    <col min="7439" max="7441" width="8.375" style="2" customWidth="1"/>
    <col min="7442" max="7680" width="9" style="2"/>
    <col min="7681" max="7681" width="7.875" style="2" customWidth="1"/>
    <col min="7682" max="7682" width="16.875" style="2" customWidth="1"/>
    <col min="7683" max="7683" width="4.75" style="2" customWidth="1"/>
    <col min="7684" max="7694" width="7.875" style="2" customWidth="1"/>
    <col min="7695" max="7697" width="8.375" style="2" customWidth="1"/>
    <col min="7698" max="7936" width="9" style="2"/>
    <col min="7937" max="7937" width="7.875" style="2" customWidth="1"/>
    <col min="7938" max="7938" width="16.875" style="2" customWidth="1"/>
    <col min="7939" max="7939" width="4.75" style="2" customWidth="1"/>
    <col min="7940" max="7950" width="7.875" style="2" customWidth="1"/>
    <col min="7951" max="7953" width="8.375" style="2" customWidth="1"/>
    <col min="7954" max="8192" width="9" style="2"/>
    <col min="8193" max="8193" width="7.875" style="2" customWidth="1"/>
    <col min="8194" max="8194" width="16.875" style="2" customWidth="1"/>
    <col min="8195" max="8195" width="4.75" style="2" customWidth="1"/>
    <col min="8196" max="8206" width="7.875" style="2" customWidth="1"/>
    <col min="8207" max="8209" width="8.375" style="2" customWidth="1"/>
    <col min="8210" max="8448" width="9" style="2"/>
    <col min="8449" max="8449" width="7.875" style="2" customWidth="1"/>
    <col min="8450" max="8450" width="16.875" style="2" customWidth="1"/>
    <col min="8451" max="8451" width="4.75" style="2" customWidth="1"/>
    <col min="8452" max="8462" width="7.875" style="2" customWidth="1"/>
    <col min="8463" max="8465" width="8.375" style="2" customWidth="1"/>
    <col min="8466" max="8704" width="9" style="2"/>
    <col min="8705" max="8705" width="7.875" style="2" customWidth="1"/>
    <col min="8706" max="8706" width="16.875" style="2" customWidth="1"/>
    <col min="8707" max="8707" width="4.75" style="2" customWidth="1"/>
    <col min="8708" max="8718" width="7.875" style="2" customWidth="1"/>
    <col min="8719" max="8721" width="8.375" style="2" customWidth="1"/>
    <col min="8722" max="8960" width="9" style="2"/>
    <col min="8961" max="8961" width="7.875" style="2" customWidth="1"/>
    <col min="8962" max="8962" width="16.875" style="2" customWidth="1"/>
    <col min="8963" max="8963" width="4.75" style="2" customWidth="1"/>
    <col min="8964" max="8974" width="7.875" style="2" customWidth="1"/>
    <col min="8975" max="8977" width="8.375" style="2" customWidth="1"/>
    <col min="8978" max="9216" width="9" style="2"/>
    <col min="9217" max="9217" width="7.875" style="2" customWidth="1"/>
    <col min="9218" max="9218" width="16.875" style="2" customWidth="1"/>
    <col min="9219" max="9219" width="4.75" style="2" customWidth="1"/>
    <col min="9220" max="9230" width="7.875" style="2" customWidth="1"/>
    <col min="9231" max="9233" width="8.375" style="2" customWidth="1"/>
    <col min="9234" max="9472" width="9" style="2"/>
    <col min="9473" max="9473" width="7.875" style="2" customWidth="1"/>
    <col min="9474" max="9474" width="16.875" style="2" customWidth="1"/>
    <col min="9475" max="9475" width="4.75" style="2" customWidth="1"/>
    <col min="9476" max="9486" width="7.875" style="2" customWidth="1"/>
    <col min="9487" max="9489" width="8.375" style="2" customWidth="1"/>
    <col min="9490" max="9728" width="9" style="2"/>
    <col min="9729" max="9729" width="7.875" style="2" customWidth="1"/>
    <col min="9730" max="9730" width="16.875" style="2" customWidth="1"/>
    <col min="9731" max="9731" width="4.75" style="2" customWidth="1"/>
    <col min="9732" max="9742" width="7.875" style="2" customWidth="1"/>
    <col min="9743" max="9745" width="8.375" style="2" customWidth="1"/>
    <col min="9746" max="9984" width="9" style="2"/>
    <col min="9985" max="9985" width="7.875" style="2" customWidth="1"/>
    <col min="9986" max="9986" width="16.875" style="2" customWidth="1"/>
    <col min="9987" max="9987" width="4.75" style="2" customWidth="1"/>
    <col min="9988" max="9998" width="7.875" style="2" customWidth="1"/>
    <col min="9999" max="10001" width="8.375" style="2" customWidth="1"/>
    <col min="10002" max="10240" width="9" style="2"/>
    <col min="10241" max="10241" width="7.875" style="2" customWidth="1"/>
    <col min="10242" max="10242" width="16.875" style="2" customWidth="1"/>
    <col min="10243" max="10243" width="4.75" style="2" customWidth="1"/>
    <col min="10244" max="10254" width="7.875" style="2" customWidth="1"/>
    <col min="10255" max="10257" width="8.375" style="2" customWidth="1"/>
    <col min="10258" max="10496" width="9" style="2"/>
    <col min="10497" max="10497" width="7.875" style="2" customWidth="1"/>
    <col min="10498" max="10498" width="16.875" style="2" customWidth="1"/>
    <col min="10499" max="10499" width="4.75" style="2" customWidth="1"/>
    <col min="10500" max="10510" width="7.875" style="2" customWidth="1"/>
    <col min="10511" max="10513" width="8.375" style="2" customWidth="1"/>
    <col min="10514" max="10752" width="9" style="2"/>
    <col min="10753" max="10753" width="7.875" style="2" customWidth="1"/>
    <col min="10754" max="10754" width="16.875" style="2" customWidth="1"/>
    <col min="10755" max="10755" width="4.75" style="2" customWidth="1"/>
    <col min="10756" max="10766" width="7.875" style="2" customWidth="1"/>
    <col min="10767" max="10769" width="8.375" style="2" customWidth="1"/>
    <col min="10770" max="11008" width="9" style="2"/>
    <col min="11009" max="11009" width="7.875" style="2" customWidth="1"/>
    <col min="11010" max="11010" width="16.875" style="2" customWidth="1"/>
    <col min="11011" max="11011" width="4.75" style="2" customWidth="1"/>
    <col min="11012" max="11022" width="7.875" style="2" customWidth="1"/>
    <col min="11023" max="11025" width="8.375" style="2" customWidth="1"/>
    <col min="11026" max="11264" width="9" style="2"/>
    <col min="11265" max="11265" width="7.875" style="2" customWidth="1"/>
    <col min="11266" max="11266" width="16.875" style="2" customWidth="1"/>
    <col min="11267" max="11267" width="4.75" style="2" customWidth="1"/>
    <col min="11268" max="11278" width="7.875" style="2" customWidth="1"/>
    <col min="11279" max="11281" width="8.375" style="2" customWidth="1"/>
    <col min="11282" max="11520" width="9" style="2"/>
    <col min="11521" max="11521" width="7.875" style="2" customWidth="1"/>
    <col min="11522" max="11522" width="16.875" style="2" customWidth="1"/>
    <col min="11523" max="11523" width="4.75" style="2" customWidth="1"/>
    <col min="11524" max="11534" width="7.875" style="2" customWidth="1"/>
    <col min="11535" max="11537" width="8.375" style="2" customWidth="1"/>
    <col min="11538" max="11776" width="9" style="2"/>
    <col min="11777" max="11777" width="7.875" style="2" customWidth="1"/>
    <col min="11778" max="11778" width="16.875" style="2" customWidth="1"/>
    <col min="11779" max="11779" width="4.75" style="2" customWidth="1"/>
    <col min="11780" max="11790" width="7.875" style="2" customWidth="1"/>
    <col min="11791" max="11793" width="8.375" style="2" customWidth="1"/>
    <col min="11794" max="12032" width="9" style="2"/>
    <col min="12033" max="12033" width="7.875" style="2" customWidth="1"/>
    <col min="12034" max="12034" width="16.875" style="2" customWidth="1"/>
    <col min="12035" max="12035" width="4.75" style="2" customWidth="1"/>
    <col min="12036" max="12046" width="7.875" style="2" customWidth="1"/>
    <col min="12047" max="12049" width="8.375" style="2" customWidth="1"/>
    <col min="12050" max="12288" width="9" style="2"/>
    <col min="12289" max="12289" width="7.875" style="2" customWidth="1"/>
    <col min="12290" max="12290" width="16.875" style="2" customWidth="1"/>
    <col min="12291" max="12291" width="4.75" style="2" customWidth="1"/>
    <col min="12292" max="12302" width="7.875" style="2" customWidth="1"/>
    <col min="12303" max="12305" width="8.375" style="2" customWidth="1"/>
    <col min="12306" max="12544" width="9" style="2"/>
    <col min="12545" max="12545" width="7.875" style="2" customWidth="1"/>
    <col min="12546" max="12546" width="16.875" style="2" customWidth="1"/>
    <col min="12547" max="12547" width="4.75" style="2" customWidth="1"/>
    <col min="12548" max="12558" width="7.875" style="2" customWidth="1"/>
    <col min="12559" max="12561" width="8.375" style="2" customWidth="1"/>
    <col min="12562" max="12800" width="9" style="2"/>
    <col min="12801" max="12801" width="7.875" style="2" customWidth="1"/>
    <col min="12802" max="12802" width="16.875" style="2" customWidth="1"/>
    <col min="12803" max="12803" width="4.75" style="2" customWidth="1"/>
    <col min="12804" max="12814" width="7.875" style="2" customWidth="1"/>
    <col min="12815" max="12817" width="8.375" style="2" customWidth="1"/>
    <col min="12818" max="13056" width="9" style="2"/>
    <col min="13057" max="13057" width="7.875" style="2" customWidth="1"/>
    <col min="13058" max="13058" width="16.875" style="2" customWidth="1"/>
    <col min="13059" max="13059" width="4.75" style="2" customWidth="1"/>
    <col min="13060" max="13070" width="7.875" style="2" customWidth="1"/>
    <col min="13071" max="13073" width="8.375" style="2" customWidth="1"/>
    <col min="13074" max="13312" width="9" style="2"/>
    <col min="13313" max="13313" width="7.875" style="2" customWidth="1"/>
    <col min="13314" max="13314" width="16.875" style="2" customWidth="1"/>
    <col min="13315" max="13315" width="4.75" style="2" customWidth="1"/>
    <col min="13316" max="13326" width="7.875" style="2" customWidth="1"/>
    <col min="13327" max="13329" width="8.375" style="2" customWidth="1"/>
    <col min="13330" max="13568" width="9" style="2"/>
    <col min="13569" max="13569" width="7.875" style="2" customWidth="1"/>
    <col min="13570" max="13570" width="16.875" style="2" customWidth="1"/>
    <col min="13571" max="13571" width="4.75" style="2" customWidth="1"/>
    <col min="13572" max="13582" width="7.875" style="2" customWidth="1"/>
    <col min="13583" max="13585" width="8.375" style="2" customWidth="1"/>
    <col min="13586" max="13824" width="9" style="2"/>
    <col min="13825" max="13825" width="7.875" style="2" customWidth="1"/>
    <col min="13826" max="13826" width="16.875" style="2" customWidth="1"/>
    <col min="13827" max="13827" width="4.75" style="2" customWidth="1"/>
    <col min="13828" max="13838" width="7.875" style="2" customWidth="1"/>
    <col min="13839" max="13841" width="8.375" style="2" customWidth="1"/>
    <col min="13842" max="14080" width="9" style="2"/>
    <col min="14081" max="14081" width="7.875" style="2" customWidth="1"/>
    <col min="14082" max="14082" width="16.875" style="2" customWidth="1"/>
    <col min="14083" max="14083" width="4.75" style="2" customWidth="1"/>
    <col min="14084" max="14094" width="7.875" style="2" customWidth="1"/>
    <col min="14095" max="14097" width="8.375" style="2" customWidth="1"/>
    <col min="14098" max="14336" width="9" style="2"/>
    <col min="14337" max="14337" width="7.875" style="2" customWidth="1"/>
    <col min="14338" max="14338" width="16.875" style="2" customWidth="1"/>
    <col min="14339" max="14339" width="4.75" style="2" customWidth="1"/>
    <col min="14340" max="14350" width="7.875" style="2" customWidth="1"/>
    <col min="14351" max="14353" width="8.375" style="2" customWidth="1"/>
    <col min="14354" max="14592" width="9" style="2"/>
    <col min="14593" max="14593" width="7.875" style="2" customWidth="1"/>
    <col min="14594" max="14594" width="16.875" style="2" customWidth="1"/>
    <col min="14595" max="14595" width="4.75" style="2" customWidth="1"/>
    <col min="14596" max="14606" width="7.875" style="2" customWidth="1"/>
    <col min="14607" max="14609" width="8.375" style="2" customWidth="1"/>
    <col min="14610" max="14848" width="9" style="2"/>
    <col min="14849" max="14849" width="7.875" style="2" customWidth="1"/>
    <col min="14850" max="14850" width="16.875" style="2" customWidth="1"/>
    <col min="14851" max="14851" width="4.75" style="2" customWidth="1"/>
    <col min="14852" max="14862" width="7.875" style="2" customWidth="1"/>
    <col min="14863" max="14865" width="8.375" style="2" customWidth="1"/>
    <col min="14866" max="15104" width="9" style="2"/>
    <col min="15105" max="15105" width="7.875" style="2" customWidth="1"/>
    <col min="15106" max="15106" width="16.875" style="2" customWidth="1"/>
    <col min="15107" max="15107" width="4.75" style="2" customWidth="1"/>
    <col min="15108" max="15118" width="7.875" style="2" customWidth="1"/>
    <col min="15119" max="15121" width="8.375" style="2" customWidth="1"/>
    <col min="15122" max="15360" width="9" style="2"/>
    <col min="15361" max="15361" width="7.875" style="2" customWidth="1"/>
    <col min="15362" max="15362" width="16.875" style="2" customWidth="1"/>
    <col min="15363" max="15363" width="4.75" style="2" customWidth="1"/>
    <col min="15364" max="15374" width="7.875" style="2" customWidth="1"/>
    <col min="15375" max="15377" width="8.375" style="2" customWidth="1"/>
    <col min="15378" max="15616" width="9" style="2"/>
    <col min="15617" max="15617" width="7.875" style="2" customWidth="1"/>
    <col min="15618" max="15618" width="16.875" style="2" customWidth="1"/>
    <col min="15619" max="15619" width="4.75" style="2" customWidth="1"/>
    <col min="15620" max="15630" width="7.875" style="2" customWidth="1"/>
    <col min="15631" max="15633" width="8.375" style="2" customWidth="1"/>
    <col min="15634" max="15872" width="9" style="2"/>
    <col min="15873" max="15873" width="7.875" style="2" customWidth="1"/>
    <col min="15874" max="15874" width="16.875" style="2" customWidth="1"/>
    <col min="15875" max="15875" width="4.75" style="2" customWidth="1"/>
    <col min="15876" max="15886" width="7.875" style="2" customWidth="1"/>
    <col min="15887" max="15889" width="8.375" style="2" customWidth="1"/>
    <col min="15890" max="16128" width="9" style="2"/>
    <col min="16129" max="16129" width="7.875" style="2" customWidth="1"/>
    <col min="16130" max="16130" width="16.875" style="2" customWidth="1"/>
    <col min="16131" max="16131" width="4.75" style="2" customWidth="1"/>
    <col min="16132" max="16142" width="7.875" style="2" customWidth="1"/>
    <col min="16143" max="16145" width="8.375" style="2" customWidth="1"/>
    <col min="16146" max="16384" width="9" style="2"/>
  </cols>
  <sheetData>
    <row r="1" spans="1:19" ht="19.5" customHeight="1" x14ac:dyDescent="0.4">
      <c r="G1" s="3" t="s">
        <v>0</v>
      </c>
      <c r="N1" s="2" t="s">
        <v>1</v>
      </c>
    </row>
    <row r="2" spans="1:19" ht="19.5" customHeight="1" x14ac:dyDescent="0.4">
      <c r="A2" s="4" t="s">
        <v>2</v>
      </c>
      <c r="O2" s="5" t="s">
        <v>3</v>
      </c>
      <c r="P2" s="5"/>
      <c r="Q2" s="5"/>
    </row>
    <row r="3" spans="1:19" ht="21.75" customHeight="1" x14ac:dyDescent="0.4">
      <c r="A3" s="6" t="s">
        <v>4</v>
      </c>
      <c r="B3" s="6"/>
      <c r="C3" s="7" t="s">
        <v>5</v>
      </c>
      <c r="D3" s="8"/>
      <c r="E3" s="8"/>
      <c r="F3" s="8"/>
      <c r="G3" s="9" t="s">
        <v>6</v>
      </c>
      <c r="H3" s="9"/>
      <c r="I3" s="9"/>
      <c r="J3" s="9"/>
      <c r="K3" s="9"/>
      <c r="L3" s="9"/>
      <c r="M3" s="8"/>
      <c r="N3" s="10"/>
      <c r="O3" s="6" t="s">
        <v>7</v>
      </c>
      <c r="P3" s="7" t="s">
        <v>8</v>
      </c>
      <c r="Q3" s="11"/>
    </row>
    <row r="4" spans="1:19" ht="21.75" customHeight="1" x14ac:dyDescent="0.4">
      <c r="A4" s="6"/>
      <c r="B4" s="6"/>
      <c r="C4" s="12"/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6"/>
      <c r="P4" s="14"/>
      <c r="Q4" s="15"/>
    </row>
    <row r="5" spans="1:19" ht="36.75" customHeight="1" x14ac:dyDescent="0.4">
      <c r="A5" s="16" t="s">
        <v>20</v>
      </c>
      <c r="B5" s="17" t="s">
        <v>21</v>
      </c>
      <c r="C5" s="18" t="s">
        <v>22</v>
      </c>
      <c r="D5" s="19">
        <v>6770</v>
      </c>
      <c r="E5" s="19">
        <v>5400</v>
      </c>
      <c r="F5" s="19">
        <v>4330</v>
      </c>
      <c r="G5" s="19">
        <v>3790</v>
      </c>
      <c r="H5" s="19">
        <v>3260</v>
      </c>
      <c r="I5" s="19">
        <v>2970</v>
      </c>
      <c r="J5" s="19">
        <v>4530</v>
      </c>
      <c r="K5" s="19">
        <v>3610</v>
      </c>
      <c r="L5" s="19">
        <v>3150</v>
      </c>
      <c r="M5" s="19">
        <v>2750</v>
      </c>
      <c r="N5" s="19">
        <v>2570</v>
      </c>
      <c r="O5" s="20" t="s">
        <v>23</v>
      </c>
      <c r="P5" s="21">
        <v>2850</v>
      </c>
      <c r="Q5" s="22"/>
      <c r="R5" s="23"/>
      <c r="S5" s="24"/>
    </row>
    <row r="6" spans="1:19" ht="36.75" customHeight="1" x14ac:dyDescent="0.4">
      <c r="A6" s="16" t="s">
        <v>24</v>
      </c>
      <c r="B6" s="17" t="s">
        <v>25</v>
      </c>
      <c r="C6" s="18" t="s">
        <v>26</v>
      </c>
      <c r="D6" s="19">
        <v>6210</v>
      </c>
      <c r="E6" s="19">
        <v>4950</v>
      </c>
      <c r="F6" s="19">
        <v>3970</v>
      </c>
      <c r="G6" s="19">
        <v>3470</v>
      </c>
      <c r="H6" s="19">
        <v>2990</v>
      </c>
      <c r="I6" s="19">
        <v>2720</v>
      </c>
      <c r="J6" s="19">
        <v>4150</v>
      </c>
      <c r="K6" s="19">
        <v>3310</v>
      </c>
      <c r="L6" s="19">
        <v>2890</v>
      </c>
      <c r="M6" s="19">
        <v>2520</v>
      </c>
      <c r="N6" s="19">
        <v>2360</v>
      </c>
      <c r="O6" s="25"/>
      <c r="P6" s="21">
        <v>2610</v>
      </c>
      <c r="Q6" s="22"/>
      <c r="R6" s="23"/>
    </row>
    <row r="7" spans="1:19" ht="36.75" customHeight="1" x14ac:dyDescent="0.4">
      <c r="A7" s="16" t="s">
        <v>27</v>
      </c>
      <c r="B7" s="17" t="s">
        <v>28</v>
      </c>
      <c r="C7" s="18" t="s">
        <v>29</v>
      </c>
      <c r="D7" s="19">
        <v>5640</v>
      </c>
      <c r="E7" s="19">
        <v>4500</v>
      </c>
      <c r="F7" s="19">
        <v>3610</v>
      </c>
      <c r="G7" s="19">
        <v>3160</v>
      </c>
      <c r="H7" s="19">
        <v>2720</v>
      </c>
      <c r="I7" s="19">
        <v>2480</v>
      </c>
      <c r="J7" s="19">
        <v>3780</v>
      </c>
      <c r="K7" s="19">
        <v>3010</v>
      </c>
      <c r="L7" s="19">
        <v>2630</v>
      </c>
      <c r="M7" s="19">
        <v>2290</v>
      </c>
      <c r="N7" s="19">
        <v>2140</v>
      </c>
      <c r="O7" s="25"/>
      <c r="P7" s="21">
        <v>2370</v>
      </c>
      <c r="Q7" s="22"/>
      <c r="R7" s="23"/>
    </row>
    <row r="8" spans="1:19" ht="36.75" customHeight="1" x14ac:dyDescent="0.4">
      <c r="A8" s="16" t="s">
        <v>30</v>
      </c>
      <c r="B8" s="17" t="s">
        <v>31</v>
      </c>
      <c r="C8" s="18" t="s">
        <v>32</v>
      </c>
      <c r="D8" s="19">
        <v>5080</v>
      </c>
      <c r="E8" s="19">
        <v>4050</v>
      </c>
      <c r="F8" s="19">
        <v>3250</v>
      </c>
      <c r="G8" s="19">
        <v>2840</v>
      </c>
      <c r="H8" s="19">
        <v>2450</v>
      </c>
      <c r="I8" s="19">
        <v>2230</v>
      </c>
      <c r="J8" s="19">
        <v>3400</v>
      </c>
      <c r="K8" s="19">
        <v>2710</v>
      </c>
      <c r="L8" s="19">
        <v>2360</v>
      </c>
      <c r="M8" s="19">
        <v>2060</v>
      </c>
      <c r="N8" s="19">
        <v>1930</v>
      </c>
      <c r="O8" s="25"/>
      <c r="P8" s="21">
        <v>2140</v>
      </c>
      <c r="Q8" s="22"/>
      <c r="R8" s="23"/>
    </row>
    <row r="9" spans="1:19" ht="36.75" customHeight="1" x14ac:dyDescent="0.4">
      <c r="A9" s="16" t="s">
        <v>33</v>
      </c>
      <c r="B9" s="17" t="s">
        <v>34</v>
      </c>
      <c r="C9" s="18" t="s">
        <v>35</v>
      </c>
      <c r="D9" s="19">
        <v>4510</v>
      </c>
      <c r="E9" s="19">
        <v>3600</v>
      </c>
      <c r="F9" s="19">
        <v>2890</v>
      </c>
      <c r="G9" s="19">
        <v>2530</v>
      </c>
      <c r="H9" s="19">
        <v>2170</v>
      </c>
      <c r="I9" s="19">
        <v>1980</v>
      </c>
      <c r="J9" s="19">
        <v>3020</v>
      </c>
      <c r="K9" s="19">
        <v>2410</v>
      </c>
      <c r="L9" s="19">
        <v>2100</v>
      </c>
      <c r="M9" s="19">
        <v>1830</v>
      </c>
      <c r="N9" s="19">
        <v>1710</v>
      </c>
      <c r="O9" s="25"/>
      <c r="P9" s="21">
        <v>1900</v>
      </c>
      <c r="Q9" s="22"/>
      <c r="R9" s="23"/>
    </row>
    <row r="10" spans="1:19" ht="36.75" customHeight="1" x14ac:dyDescent="0.4">
      <c r="A10" s="16" t="s">
        <v>36</v>
      </c>
      <c r="B10" s="17" t="s">
        <v>37</v>
      </c>
      <c r="C10" s="18" t="s">
        <v>38</v>
      </c>
      <c r="D10" s="19">
        <v>3950</v>
      </c>
      <c r="E10" s="19">
        <v>3150</v>
      </c>
      <c r="F10" s="19">
        <v>2530</v>
      </c>
      <c r="G10" s="19">
        <v>2210</v>
      </c>
      <c r="H10" s="19">
        <v>1900</v>
      </c>
      <c r="I10" s="19">
        <v>1730</v>
      </c>
      <c r="J10" s="19">
        <v>2640</v>
      </c>
      <c r="K10" s="19">
        <v>2110</v>
      </c>
      <c r="L10" s="19">
        <v>1840</v>
      </c>
      <c r="M10" s="19">
        <v>1600</v>
      </c>
      <c r="N10" s="19">
        <v>1500</v>
      </c>
      <c r="O10" s="25"/>
      <c r="P10" s="21">
        <v>1660</v>
      </c>
      <c r="Q10" s="22"/>
      <c r="R10" s="23"/>
    </row>
    <row r="11" spans="1:19" ht="36.75" customHeight="1" x14ac:dyDescent="0.4">
      <c r="A11" s="16" t="s">
        <v>39</v>
      </c>
      <c r="B11" s="17" t="s">
        <v>40</v>
      </c>
      <c r="C11" s="18" t="s">
        <v>41</v>
      </c>
      <c r="D11" s="19">
        <v>3390</v>
      </c>
      <c r="E11" s="19">
        <v>2700</v>
      </c>
      <c r="F11" s="19">
        <v>2170</v>
      </c>
      <c r="G11" s="19">
        <v>1900</v>
      </c>
      <c r="H11" s="19">
        <v>1630</v>
      </c>
      <c r="I11" s="19">
        <v>1490</v>
      </c>
      <c r="J11" s="19">
        <v>2270</v>
      </c>
      <c r="K11" s="19">
        <v>1810</v>
      </c>
      <c r="L11" s="19">
        <v>1580</v>
      </c>
      <c r="M11" s="19">
        <v>1380</v>
      </c>
      <c r="N11" s="19">
        <v>1290</v>
      </c>
      <c r="O11" s="25"/>
      <c r="P11" s="26">
        <v>1430</v>
      </c>
      <c r="Q11" s="27"/>
      <c r="R11" s="23"/>
    </row>
    <row r="12" spans="1:19" ht="36.75" customHeight="1" x14ac:dyDescent="0.4">
      <c r="A12" s="16" t="s">
        <v>42</v>
      </c>
      <c r="B12" s="17" t="s">
        <v>43</v>
      </c>
      <c r="C12" s="18" t="s">
        <v>44</v>
      </c>
      <c r="D12" s="19">
        <v>2820</v>
      </c>
      <c r="E12" s="19">
        <v>2250</v>
      </c>
      <c r="F12" s="19">
        <v>1800</v>
      </c>
      <c r="G12" s="19">
        <v>1580</v>
      </c>
      <c r="H12" s="19">
        <v>1360</v>
      </c>
      <c r="I12" s="19">
        <v>1240</v>
      </c>
      <c r="J12" s="19">
        <v>1890</v>
      </c>
      <c r="K12" s="19">
        <v>1500</v>
      </c>
      <c r="L12" s="19">
        <v>1310</v>
      </c>
      <c r="M12" s="19">
        <v>1150</v>
      </c>
      <c r="N12" s="19">
        <v>1070</v>
      </c>
      <c r="O12" s="25"/>
      <c r="P12" s="21">
        <v>1190</v>
      </c>
      <c r="Q12" s="22"/>
      <c r="R12" s="23"/>
    </row>
    <row r="13" spans="1:19" ht="36.75" customHeight="1" x14ac:dyDescent="0.4">
      <c r="A13" s="16" t="s">
        <v>45</v>
      </c>
      <c r="B13" s="17" t="s">
        <v>46</v>
      </c>
      <c r="C13" s="18" t="s">
        <v>47</v>
      </c>
      <c r="D13" s="19">
        <v>2260</v>
      </c>
      <c r="E13" s="19">
        <v>1800</v>
      </c>
      <c r="F13" s="19">
        <v>1440</v>
      </c>
      <c r="G13" s="19">
        <v>1260</v>
      </c>
      <c r="H13" s="19">
        <v>1090</v>
      </c>
      <c r="I13" s="19">
        <v>990</v>
      </c>
      <c r="J13" s="19">
        <v>1510</v>
      </c>
      <c r="K13" s="19">
        <v>1200</v>
      </c>
      <c r="L13" s="19">
        <v>1050</v>
      </c>
      <c r="M13" s="19">
        <v>920</v>
      </c>
      <c r="N13" s="19">
        <v>860</v>
      </c>
      <c r="O13" s="25"/>
      <c r="P13" s="21">
        <v>950</v>
      </c>
      <c r="Q13" s="22"/>
      <c r="R13" s="23"/>
    </row>
    <row r="14" spans="1:19" ht="36.75" customHeight="1" x14ac:dyDescent="0.4">
      <c r="A14" s="16" t="s">
        <v>48</v>
      </c>
      <c r="B14" s="17" t="s">
        <v>49</v>
      </c>
      <c r="C14" s="18" t="s">
        <v>50</v>
      </c>
      <c r="D14" s="19">
        <v>1690</v>
      </c>
      <c r="E14" s="19">
        <v>1350</v>
      </c>
      <c r="F14" s="19">
        <v>1080</v>
      </c>
      <c r="G14" s="19">
        <v>950</v>
      </c>
      <c r="H14" s="19">
        <v>820</v>
      </c>
      <c r="I14" s="19">
        <v>740</v>
      </c>
      <c r="J14" s="19">
        <v>1130</v>
      </c>
      <c r="K14" s="19">
        <v>900</v>
      </c>
      <c r="L14" s="19">
        <v>790</v>
      </c>
      <c r="M14" s="19">
        <v>690</v>
      </c>
      <c r="N14" s="19">
        <v>640</v>
      </c>
      <c r="O14" s="25"/>
      <c r="P14" s="21">
        <v>720</v>
      </c>
      <c r="Q14" s="22"/>
      <c r="R14" s="23"/>
    </row>
    <row r="15" spans="1:19" ht="36.75" customHeight="1" x14ac:dyDescent="0.4">
      <c r="A15" s="16" t="s">
        <v>51</v>
      </c>
      <c r="B15" s="17" t="s">
        <v>52</v>
      </c>
      <c r="C15" s="18" t="s">
        <v>53</v>
      </c>
      <c r="D15" s="19">
        <v>1130</v>
      </c>
      <c r="E15" s="19">
        <v>900</v>
      </c>
      <c r="F15" s="19">
        <v>720</v>
      </c>
      <c r="G15" s="19">
        <v>630</v>
      </c>
      <c r="H15" s="19">
        <v>540</v>
      </c>
      <c r="I15" s="19">
        <v>500</v>
      </c>
      <c r="J15" s="19">
        <v>760</v>
      </c>
      <c r="K15" s="19">
        <v>600</v>
      </c>
      <c r="L15" s="19">
        <v>530</v>
      </c>
      <c r="M15" s="19">
        <v>460</v>
      </c>
      <c r="N15" s="19">
        <v>430</v>
      </c>
      <c r="O15" s="25"/>
      <c r="P15" s="26">
        <v>480</v>
      </c>
      <c r="Q15" s="27"/>
      <c r="R15" s="23"/>
    </row>
    <row r="16" spans="1:19" ht="36.75" customHeight="1" x14ac:dyDescent="0.4">
      <c r="A16" s="16" t="s">
        <v>54</v>
      </c>
      <c r="B16" s="17" t="s">
        <v>55</v>
      </c>
      <c r="C16" s="18" t="s">
        <v>56</v>
      </c>
      <c r="D16" s="19">
        <v>560</v>
      </c>
      <c r="E16" s="19">
        <v>450</v>
      </c>
      <c r="F16" s="19">
        <v>360</v>
      </c>
      <c r="G16" s="19">
        <v>320</v>
      </c>
      <c r="H16" s="19">
        <v>270</v>
      </c>
      <c r="I16" s="19">
        <v>250</v>
      </c>
      <c r="J16" s="19">
        <v>380</v>
      </c>
      <c r="K16" s="19">
        <v>300</v>
      </c>
      <c r="L16" s="19">
        <v>260</v>
      </c>
      <c r="M16" s="19">
        <v>230</v>
      </c>
      <c r="N16" s="19">
        <v>210</v>
      </c>
      <c r="O16" s="28"/>
      <c r="P16" s="21">
        <v>240</v>
      </c>
      <c r="Q16" s="22"/>
      <c r="R16" s="23"/>
    </row>
    <row r="17" spans="1:16" s="33" customFormat="1" ht="21.75" customHeight="1" x14ac:dyDescent="0.4">
      <c r="A17" s="29"/>
      <c r="B17" s="30"/>
      <c r="C17" s="31"/>
      <c r="D17" s="32"/>
      <c r="E17" s="32"/>
      <c r="F17" s="32"/>
      <c r="G17" s="32"/>
      <c r="H17" s="32"/>
      <c r="I17" s="32"/>
      <c r="J17" s="32"/>
    </row>
    <row r="18" spans="1:16" ht="19.5" customHeight="1" x14ac:dyDescent="0.4">
      <c r="B18" s="30"/>
      <c r="C18" s="31"/>
      <c r="D18" s="32"/>
      <c r="E18" s="32"/>
      <c r="F18" s="32"/>
      <c r="G18" s="32"/>
      <c r="H18" s="32"/>
      <c r="I18" s="32"/>
      <c r="J18" s="32"/>
      <c r="P18" s="34"/>
    </row>
  </sheetData>
  <mergeCells count="19">
    <mergeCell ref="P14:Q14"/>
    <mergeCell ref="P15:Q15"/>
    <mergeCell ref="P16:Q16"/>
    <mergeCell ref="O5:O16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O2:Q2"/>
    <mergeCell ref="A3:B4"/>
    <mergeCell ref="C3:C4"/>
    <mergeCell ref="G3:L3"/>
    <mergeCell ref="O3:O4"/>
    <mergeCell ref="P3:Q4"/>
  </mergeCells>
  <phoneticPr fontId="2"/>
  <pageMargins left="0.39370078740157483" right="0" top="0.7874015748031496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EA9E-1AFA-46BF-89A7-DA96EABF4306}">
  <sheetPr>
    <pageSetUpPr fitToPage="1"/>
  </sheetPr>
  <dimension ref="A1:N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3.5" x14ac:dyDescent="0.4"/>
  <cols>
    <col min="1" max="1" width="17.25" style="2" customWidth="1"/>
    <col min="2" max="2" width="14.5" style="1" bestFit="1" customWidth="1"/>
    <col min="3" max="12" width="12.125" style="2" customWidth="1"/>
    <col min="13" max="256" width="9" style="2"/>
    <col min="257" max="257" width="17.25" style="2" customWidth="1"/>
    <col min="258" max="258" width="14.5" style="2" bestFit="1" customWidth="1"/>
    <col min="259" max="268" width="12.125" style="2" customWidth="1"/>
    <col min="269" max="512" width="9" style="2"/>
    <col min="513" max="513" width="17.25" style="2" customWidth="1"/>
    <col min="514" max="514" width="14.5" style="2" bestFit="1" customWidth="1"/>
    <col min="515" max="524" width="12.125" style="2" customWidth="1"/>
    <col min="525" max="768" width="9" style="2"/>
    <col min="769" max="769" width="17.25" style="2" customWidth="1"/>
    <col min="770" max="770" width="14.5" style="2" bestFit="1" customWidth="1"/>
    <col min="771" max="780" width="12.125" style="2" customWidth="1"/>
    <col min="781" max="1024" width="9" style="2"/>
    <col min="1025" max="1025" width="17.25" style="2" customWidth="1"/>
    <col min="1026" max="1026" width="14.5" style="2" bestFit="1" customWidth="1"/>
    <col min="1027" max="1036" width="12.125" style="2" customWidth="1"/>
    <col min="1037" max="1280" width="9" style="2"/>
    <col min="1281" max="1281" width="17.25" style="2" customWidth="1"/>
    <col min="1282" max="1282" width="14.5" style="2" bestFit="1" customWidth="1"/>
    <col min="1283" max="1292" width="12.125" style="2" customWidth="1"/>
    <col min="1293" max="1536" width="9" style="2"/>
    <col min="1537" max="1537" width="17.25" style="2" customWidth="1"/>
    <col min="1538" max="1538" width="14.5" style="2" bestFit="1" customWidth="1"/>
    <col min="1539" max="1548" width="12.125" style="2" customWidth="1"/>
    <col min="1549" max="1792" width="9" style="2"/>
    <col min="1793" max="1793" width="17.25" style="2" customWidth="1"/>
    <col min="1794" max="1794" width="14.5" style="2" bestFit="1" customWidth="1"/>
    <col min="1795" max="1804" width="12.125" style="2" customWidth="1"/>
    <col min="1805" max="2048" width="9" style="2"/>
    <col min="2049" max="2049" width="17.25" style="2" customWidth="1"/>
    <col min="2050" max="2050" width="14.5" style="2" bestFit="1" customWidth="1"/>
    <col min="2051" max="2060" width="12.125" style="2" customWidth="1"/>
    <col min="2061" max="2304" width="9" style="2"/>
    <col min="2305" max="2305" width="17.25" style="2" customWidth="1"/>
    <col min="2306" max="2306" width="14.5" style="2" bestFit="1" customWidth="1"/>
    <col min="2307" max="2316" width="12.125" style="2" customWidth="1"/>
    <col min="2317" max="2560" width="9" style="2"/>
    <col min="2561" max="2561" width="17.25" style="2" customWidth="1"/>
    <col min="2562" max="2562" width="14.5" style="2" bestFit="1" customWidth="1"/>
    <col min="2563" max="2572" width="12.125" style="2" customWidth="1"/>
    <col min="2573" max="2816" width="9" style="2"/>
    <col min="2817" max="2817" width="17.25" style="2" customWidth="1"/>
    <col min="2818" max="2818" width="14.5" style="2" bestFit="1" customWidth="1"/>
    <col min="2819" max="2828" width="12.125" style="2" customWidth="1"/>
    <col min="2829" max="3072" width="9" style="2"/>
    <col min="3073" max="3073" width="17.25" style="2" customWidth="1"/>
    <col min="3074" max="3074" width="14.5" style="2" bestFit="1" customWidth="1"/>
    <col min="3075" max="3084" width="12.125" style="2" customWidth="1"/>
    <col min="3085" max="3328" width="9" style="2"/>
    <col min="3329" max="3329" width="17.25" style="2" customWidth="1"/>
    <col min="3330" max="3330" width="14.5" style="2" bestFit="1" customWidth="1"/>
    <col min="3331" max="3340" width="12.125" style="2" customWidth="1"/>
    <col min="3341" max="3584" width="9" style="2"/>
    <col min="3585" max="3585" width="17.25" style="2" customWidth="1"/>
    <col min="3586" max="3586" width="14.5" style="2" bestFit="1" customWidth="1"/>
    <col min="3587" max="3596" width="12.125" style="2" customWidth="1"/>
    <col min="3597" max="3840" width="9" style="2"/>
    <col min="3841" max="3841" width="17.25" style="2" customWidth="1"/>
    <col min="3842" max="3842" width="14.5" style="2" bestFit="1" customWidth="1"/>
    <col min="3843" max="3852" width="12.125" style="2" customWidth="1"/>
    <col min="3853" max="4096" width="9" style="2"/>
    <col min="4097" max="4097" width="17.25" style="2" customWidth="1"/>
    <col min="4098" max="4098" width="14.5" style="2" bestFit="1" customWidth="1"/>
    <col min="4099" max="4108" width="12.125" style="2" customWidth="1"/>
    <col min="4109" max="4352" width="9" style="2"/>
    <col min="4353" max="4353" width="17.25" style="2" customWidth="1"/>
    <col min="4354" max="4354" width="14.5" style="2" bestFit="1" customWidth="1"/>
    <col min="4355" max="4364" width="12.125" style="2" customWidth="1"/>
    <col min="4365" max="4608" width="9" style="2"/>
    <col min="4609" max="4609" width="17.25" style="2" customWidth="1"/>
    <col min="4610" max="4610" width="14.5" style="2" bestFit="1" customWidth="1"/>
    <col min="4611" max="4620" width="12.125" style="2" customWidth="1"/>
    <col min="4621" max="4864" width="9" style="2"/>
    <col min="4865" max="4865" width="17.25" style="2" customWidth="1"/>
    <col min="4866" max="4866" width="14.5" style="2" bestFit="1" customWidth="1"/>
    <col min="4867" max="4876" width="12.125" style="2" customWidth="1"/>
    <col min="4877" max="5120" width="9" style="2"/>
    <col min="5121" max="5121" width="17.25" style="2" customWidth="1"/>
    <col min="5122" max="5122" width="14.5" style="2" bestFit="1" customWidth="1"/>
    <col min="5123" max="5132" width="12.125" style="2" customWidth="1"/>
    <col min="5133" max="5376" width="9" style="2"/>
    <col min="5377" max="5377" width="17.25" style="2" customWidth="1"/>
    <col min="5378" max="5378" width="14.5" style="2" bestFit="1" customWidth="1"/>
    <col min="5379" max="5388" width="12.125" style="2" customWidth="1"/>
    <col min="5389" max="5632" width="9" style="2"/>
    <col min="5633" max="5633" width="17.25" style="2" customWidth="1"/>
    <col min="5634" max="5634" width="14.5" style="2" bestFit="1" customWidth="1"/>
    <col min="5635" max="5644" width="12.125" style="2" customWidth="1"/>
    <col min="5645" max="5888" width="9" style="2"/>
    <col min="5889" max="5889" width="17.25" style="2" customWidth="1"/>
    <col min="5890" max="5890" width="14.5" style="2" bestFit="1" customWidth="1"/>
    <col min="5891" max="5900" width="12.125" style="2" customWidth="1"/>
    <col min="5901" max="6144" width="9" style="2"/>
    <col min="6145" max="6145" width="17.25" style="2" customWidth="1"/>
    <col min="6146" max="6146" width="14.5" style="2" bestFit="1" customWidth="1"/>
    <col min="6147" max="6156" width="12.125" style="2" customWidth="1"/>
    <col min="6157" max="6400" width="9" style="2"/>
    <col min="6401" max="6401" width="17.25" style="2" customWidth="1"/>
    <col min="6402" max="6402" width="14.5" style="2" bestFit="1" customWidth="1"/>
    <col min="6403" max="6412" width="12.125" style="2" customWidth="1"/>
    <col min="6413" max="6656" width="9" style="2"/>
    <col min="6657" max="6657" width="17.25" style="2" customWidth="1"/>
    <col min="6658" max="6658" width="14.5" style="2" bestFit="1" customWidth="1"/>
    <col min="6659" max="6668" width="12.125" style="2" customWidth="1"/>
    <col min="6669" max="6912" width="9" style="2"/>
    <col min="6913" max="6913" width="17.25" style="2" customWidth="1"/>
    <col min="6914" max="6914" width="14.5" style="2" bestFit="1" customWidth="1"/>
    <col min="6915" max="6924" width="12.125" style="2" customWidth="1"/>
    <col min="6925" max="7168" width="9" style="2"/>
    <col min="7169" max="7169" width="17.25" style="2" customWidth="1"/>
    <col min="7170" max="7170" width="14.5" style="2" bestFit="1" customWidth="1"/>
    <col min="7171" max="7180" width="12.125" style="2" customWidth="1"/>
    <col min="7181" max="7424" width="9" style="2"/>
    <col min="7425" max="7425" width="17.25" style="2" customWidth="1"/>
    <col min="7426" max="7426" width="14.5" style="2" bestFit="1" customWidth="1"/>
    <col min="7427" max="7436" width="12.125" style="2" customWidth="1"/>
    <col min="7437" max="7680" width="9" style="2"/>
    <col min="7681" max="7681" width="17.25" style="2" customWidth="1"/>
    <col min="7682" max="7682" width="14.5" style="2" bestFit="1" customWidth="1"/>
    <col min="7683" max="7692" width="12.125" style="2" customWidth="1"/>
    <col min="7693" max="7936" width="9" style="2"/>
    <col min="7937" max="7937" width="17.25" style="2" customWidth="1"/>
    <col min="7938" max="7938" width="14.5" style="2" bestFit="1" customWidth="1"/>
    <col min="7939" max="7948" width="12.125" style="2" customWidth="1"/>
    <col min="7949" max="8192" width="9" style="2"/>
    <col min="8193" max="8193" width="17.25" style="2" customWidth="1"/>
    <col min="8194" max="8194" width="14.5" style="2" bestFit="1" customWidth="1"/>
    <col min="8195" max="8204" width="12.125" style="2" customWidth="1"/>
    <col min="8205" max="8448" width="9" style="2"/>
    <col min="8449" max="8449" width="17.25" style="2" customWidth="1"/>
    <col min="8450" max="8450" width="14.5" style="2" bestFit="1" customWidth="1"/>
    <col min="8451" max="8460" width="12.125" style="2" customWidth="1"/>
    <col min="8461" max="8704" width="9" style="2"/>
    <col min="8705" max="8705" width="17.25" style="2" customWidth="1"/>
    <col min="8706" max="8706" width="14.5" style="2" bestFit="1" customWidth="1"/>
    <col min="8707" max="8716" width="12.125" style="2" customWidth="1"/>
    <col min="8717" max="8960" width="9" style="2"/>
    <col min="8961" max="8961" width="17.25" style="2" customWidth="1"/>
    <col min="8962" max="8962" width="14.5" style="2" bestFit="1" customWidth="1"/>
    <col min="8963" max="8972" width="12.125" style="2" customWidth="1"/>
    <col min="8973" max="9216" width="9" style="2"/>
    <col min="9217" max="9217" width="17.25" style="2" customWidth="1"/>
    <col min="9218" max="9218" width="14.5" style="2" bestFit="1" customWidth="1"/>
    <col min="9219" max="9228" width="12.125" style="2" customWidth="1"/>
    <col min="9229" max="9472" width="9" style="2"/>
    <col min="9473" max="9473" width="17.25" style="2" customWidth="1"/>
    <col min="9474" max="9474" width="14.5" style="2" bestFit="1" customWidth="1"/>
    <col min="9475" max="9484" width="12.125" style="2" customWidth="1"/>
    <col min="9485" max="9728" width="9" style="2"/>
    <col min="9729" max="9729" width="17.25" style="2" customWidth="1"/>
    <col min="9730" max="9730" width="14.5" style="2" bestFit="1" customWidth="1"/>
    <col min="9731" max="9740" width="12.125" style="2" customWidth="1"/>
    <col min="9741" max="9984" width="9" style="2"/>
    <col min="9985" max="9985" width="17.25" style="2" customWidth="1"/>
    <col min="9986" max="9986" width="14.5" style="2" bestFit="1" customWidth="1"/>
    <col min="9987" max="9996" width="12.125" style="2" customWidth="1"/>
    <col min="9997" max="10240" width="9" style="2"/>
    <col min="10241" max="10241" width="17.25" style="2" customWidth="1"/>
    <col min="10242" max="10242" width="14.5" style="2" bestFit="1" customWidth="1"/>
    <col min="10243" max="10252" width="12.125" style="2" customWidth="1"/>
    <col min="10253" max="10496" width="9" style="2"/>
    <col min="10497" max="10497" width="17.25" style="2" customWidth="1"/>
    <col min="10498" max="10498" width="14.5" style="2" bestFit="1" customWidth="1"/>
    <col min="10499" max="10508" width="12.125" style="2" customWidth="1"/>
    <col min="10509" max="10752" width="9" style="2"/>
    <col min="10753" max="10753" width="17.25" style="2" customWidth="1"/>
    <col min="10754" max="10754" width="14.5" style="2" bestFit="1" customWidth="1"/>
    <col min="10755" max="10764" width="12.125" style="2" customWidth="1"/>
    <col min="10765" max="11008" width="9" style="2"/>
    <col min="11009" max="11009" width="17.25" style="2" customWidth="1"/>
    <col min="11010" max="11010" width="14.5" style="2" bestFit="1" customWidth="1"/>
    <col min="11011" max="11020" width="12.125" style="2" customWidth="1"/>
    <col min="11021" max="11264" width="9" style="2"/>
    <col min="11265" max="11265" width="17.25" style="2" customWidth="1"/>
    <col min="11266" max="11266" width="14.5" style="2" bestFit="1" customWidth="1"/>
    <col min="11267" max="11276" width="12.125" style="2" customWidth="1"/>
    <col min="11277" max="11520" width="9" style="2"/>
    <col min="11521" max="11521" width="17.25" style="2" customWidth="1"/>
    <col min="11522" max="11522" width="14.5" style="2" bestFit="1" customWidth="1"/>
    <col min="11523" max="11532" width="12.125" style="2" customWidth="1"/>
    <col min="11533" max="11776" width="9" style="2"/>
    <col min="11777" max="11777" width="17.25" style="2" customWidth="1"/>
    <col min="11778" max="11778" width="14.5" style="2" bestFit="1" customWidth="1"/>
    <col min="11779" max="11788" width="12.125" style="2" customWidth="1"/>
    <col min="11789" max="12032" width="9" style="2"/>
    <col min="12033" max="12033" width="17.25" style="2" customWidth="1"/>
    <col min="12034" max="12034" width="14.5" style="2" bestFit="1" customWidth="1"/>
    <col min="12035" max="12044" width="12.125" style="2" customWidth="1"/>
    <col min="12045" max="12288" width="9" style="2"/>
    <col min="12289" max="12289" width="17.25" style="2" customWidth="1"/>
    <col min="12290" max="12290" width="14.5" style="2" bestFit="1" customWidth="1"/>
    <col min="12291" max="12300" width="12.125" style="2" customWidth="1"/>
    <col min="12301" max="12544" width="9" style="2"/>
    <col min="12545" max="12545" width="17.25" style="2" customWidth="1"/>
    <col min="12546" max="12546" width="14.5" style="2" bestFit="1" customWidth="1"/>
    <col min="12547" max="12556" width="12.125" style="2" customWidth="1"/>
    <col min="12557" max="12800" width="9" style="2"/>
    <col min="12801" max="12801" width="17.25" style="2" customWidth="1"/>
    <col min="12802" max="12802" width="14.5" style="2" bestFit="1" customWidth="1"/>
    <col min="12803" max="12812" width="12.125" style="2" customWidth="1"/>
    <col min="12813" max="13056" width="9" style="2"/>
    <col min="13057" max="13057" width="17.25" style="2" customWidth="1"/>
    <col min="13058" max="13058" width="14.5" style="2" bestFit="1" customWidth="1"/>
    <col min="13059" max="13068" width="12.125" style="2" customWidth="1"/>
    <col min="13069" max="13312" width="9" style="2"/>
    <col min="13313" max="13313" width="17.25" style="2" customWidth="1"/>
    <col min="13314" max="13314" width="14.5" style="2" bestFit="1" customWidth="1"/>
    <col min="13315" max="13324" width="12.125" style="2" customWidth="1"/>
    <col min="13325" max="13568" width="9" style="2"/>
    <col min="13569" max="13569" width="17.25" style="2" customWidth="1"/>
    <col min="13570" max="13570" width="14.5" style="2" bestFit="1" customWidth="1"/>
    <col min="13571" max="13580" width="12.125" style="2" customWidth="1"/>
    <col min="13581" max="13824" width="9" style="2"/>
    <col min="13825" max="13825" width="17.25" style="2" customWidth="1"/>
    <col min="13826" max="13826" width="14.5" style="2" bestFit="1" customWidth="1"/>
    <col min="13827" max="13836" width="12.125" style="2" customWidth="1"/>
    <col min="13837" max="14080" width="9" style="2"/>
    <col min="14081" max="14081" width="17.25" style="2" customWidth="1"/>
    <col min="14082" max="14082" width="14.5" style="2" bestFit="1" customWidth="1"/>
    <col min="14083" max="14092" width="12.125" style="2" customWidth="1"/>
    <col min="14093" max="14336" width="9" style="2"/>
    <col min="14337" max="14337" width="17.25" style="2" customWidth="1"/>
    <col min="14338" max="14338" width="14.5" style="2" bestFit="1" customWidth="1"/>
    <col min="14339" max="14348" width="12.125" style="2" customWidth="1"/>
    <col min="14349" max="14592" width="9" style="2"/>
    <col min="14593" max="14593" width="17.25" style="2" customWidth="1"/>
    <col min="14594" max="14594" width="14.5" style="2" bestFit="1" customWidth="1"/>
    <col min="14595" max="14604" width="12.125" style="2" customWidth="1"/>
    <col min="14605" max="14848" width="9" style="2"/>
    <col min="14849" max="14849" width="17.25" style="2" customWidth="1"/>
    <col min="14850" max="14850" width="14.5" style="2" bestFit="1" customWidth="1"/>
    <col min="14851" max="14860" width="12.125" style="2" customWidth="1"/>
    <col min="14861" max="15104" width="9" style="2"/>
    <col min="15105" max="15105" width="17.25" style="2" customWidth="1"/>
    <col min="15106" max="15106" width="14.5" style="2" bestFit="1" customWidth="1"/>
    <col min="15107" max="15116" width="12.125" style="2" customWidth="1"/>
    <col min="15117" max="15360" width="9" style="2"/>
    <col min="15361" max="15361" width="17.25" style="2" customWidth="1"/>
    <col min="15362" max="15362" width="14.5" style="2" bestFit="1" customWidth="1"/>
    <col min="15363" max="15372" width="12.125" style="2" customWidth="1"/>
    <col min="15373" max="15616" width="9" style="2"/>
    <col min="15617" max="15617" width="17.25" style="2" customWidth="1"/>
    <col min="15618" max="15618" width="14.5" style="2" bestFit="1" customWidth="1"/>
    <col min="15619" max="15628" width="12.125" style="2" customWidth="1"/>
    <col min="15629" max="15872" width="9" style="2"/>
    <col min="15873" max="15873" width="17.25" style="2" customWidth="1"/>
    <col min="15874" max="15874" width="14.5" style="2" bestFit="1" customWidth="1"/>
    <col min="15875" max="15884" width="12.125" style="2" customWidth="1"/>
    <col min="15885" max="16128" width="9" style="2"/>
    <col min="16129" max="16129" width="17.25" style="2" customWidth="1"/>
    <col min="16130" max="16130" width="14.5" style="2" bestFit="1" customWidth="1"/>
    <col min="16131" max="16140" width="12.125" style="2" customWidth="1"/>
    <col min="16141" max="16384" width="9" style="2"/>
  </cols>
  <sheetData>
    <row r="1" spans="1:14" s="36" customFormat="1" ht="24.75" customHeight="1" thickBot="1" x14ac:dyDescent="0.4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s="41" customFormat="1" ht="28.5" customHeight="1" thickBot="1" x14ac:dyDescent="0.45">
      <c r="A2" s="37"/>
      <c r="B2" s="37"/>
      <c r="C2" s="38" t="s">
        <v>58</v>
      </c>
      <c r="D2" s="39" t="s">
        <v>59</v>
      </c>
      <c r="E2" s="39" t="s">
        <v>60</v>
      </c>
      <c r="F2" s="39" t="s">
        <v>61</v>
      </c>
      <c r="G2" s="39" t="s">
        <v>62</v>
      </c>
      <c r="H2" s="39" t="s">
        <v>63</v>
      </c>
      <c r="I2" s="39" t="s">
        <v>64</v>
      </c>
      <c r="J2" s="39" t="s">
        <v>65</v>
      </c>
      <c r="K2" s="39" t="s">
        <v>66</v>
      </c>
      <c r="L2" s="40" t="s">
        <v>67</v>
      </c>
      <c r="M2" s="41" t="s">
        <v>68</v>
      </c>
    </row>
    <row r="3" spans="1:14" s="41" customFormat="1" ht="18" customHeight="1" x14ac:dyDescent="0.4">
      <c r="A3" s="42" t="s">
        <v>69</v>
      </c>
      <c r="B3" s="43" t="s">
        <v>70</v>
      </c>
      <c r="C3" s="44">
        <v>4560</v>
      </c>
      <c r="D3" s="45">
        <f>C3*2</f>
        <v>9120</v>
      </c>
      <c r="E3" s="46">
        <f>C3*3</f>
        <v>13680</v>
      </c>
      <c r="F3" s="46">
        <f>C3*4</f>
        <v>18240</v>
      </c>
      <c r="G3" s="46">
        <f>C3*5</f>
        <v>22800</v>
      </c>
      <c r="H3" s="46">
        <f>C3*6</f>
        <v>27360</v>
      </c>
      <c r="I3" s="46">
        <f>C3*7</f>
        <v>31920</v>
      </c>
      <c r="J3" s="46">
        <f>C3*8</f>
        <v>36480</v>
      </c>
      <c r="K3" s="46">
        <f>C3*9</f>
        <v>41040</v>
      </c>
      <c r="L3" s="47">
        <f>C3*10</f>
        <v>45600</v>
      </c>
      <c r="M3" s="41">
        <v>860</v>
      </c>
      <c r="N3" s="41">
        <v>860</v>
      </c>
    </row>
    <row r="4" spans="1:14" s="41" customFormat="1" ht="18" customHeight="1" x14ac:dyDescent="0.4">
      <c r="A4" s="48"/>
      <c r="B4" s="49" t="s">
        <v>71</v>
      </c>
      <c r="C4" s="50">
        <f>SUM(C3,M3)</f>
        <v>5420</v>
      </c>
      <c r="D4" s="51">
        <f>SUM(D3,M3)</f>
        <v>9980</v>
      </c>
      <c r="E4" s="52">
        <f>SUM(E3,M3)</f>
        <v>14540</v>
      </c>
      <c r="F4" s="52">
        <f>SUM(F3,M3)</f>
        <v>19100</v>
      </c>
      <c r="G4" s="52">
        <f>SUM(G3,M3)</f>
        <v>23660</v>
      </c>
      <c r="H4" s="52">
        <f>SUM(H3,M3)</f>
        <v>28220</v>
      </c>
      <c r="I4" s="52">
        <f>SUM(I3,M3)</f>
        <v>32780</v>
      </c>
      <c r="J4" s="52">
        <f>SUM(J3,M3)</f>
        <v>37340</v>
      </c>
      <c r="K4" s="52">
        <f>SUM(K3,M3)</f>
        <v>41900</v>
      </c>
      <c r="L4" s="53">
        <f>SUM(L3,M3)</f>
        <v>46460</v>
      </c>
    </row>
    <row r="5" spans="1:14" s="41" customFormat="1" ht="18" customHeight="1" thickBot="1" x14ac:dyDescent="0.45">
      <c r="A5" s="54"/>
      <c r="B5" s="55" t="s">
        <v>72</v>
      </c>
      <c r="C5" s="56"/>
      <c r="D5" s="57"/>
      <c r="E5" s="58"/>
      <c r="F5" s="58"/>
      <c r="G5" s="58"/>
      <c r="H5" s="58"/>
      <c r="I5" s="58"/>
      <c r="J5" s="58"/>
      <c r="K5" s="58"/>
      <c r="L5" s="59"/>
      <c r="M5" s="60"/>
    </row>
    <row r="6" spans="1:14" s="41" customFormat="1" ht="18" customHeight="1" x14ac:dyDescent="0.4">
      <c r="A6" s="42" t="s">
        <v>73</v>
      </c>
      <c r="B6" s="43" t="s">
        <v>70</v>
      </c>
      <c r="C6" s="44">
        <v>4180</v>
      </c>
      <c r="D6" s="45">
        <f>C6*2</f>
        <v>8360</v>
      </c>
      <c r="E6" s="46">
        <f>C6*3</f>
        <v>12540</v>
      </c>
      <c r="F6" s="46">
        <f>C6*4</f>
        <v>16720</v>
      </c>
      <c r="G6" s="46">
        <f>C6*5</f>
        <v>20900</v>
      </c>
      <c r="H6" s="46">
        <f>C6*6</f>
        <v>25080</v>
      </c>
      <c r="I6" s="46">
        <f>C6*7</f>
        <v>29260</v>
      </c>
      <c r="J6" s="46">
        <f>C6*8</f>
        <v>33440</v>
      </c>
      <c r="K6" s="46">
        <f>C6*9</f>
        <v>37620</v>
      </c>
      <c r="L6" s="47">
        <f>C6*10</f>
        <v>41800</v>
      </c>
      <c r="M6" s="41">
        <v>790</v>
      </c>
    </row>
    <row r="7" spans="1:14" s="41" customFormat="1" ht="18" customHeight="1" x14ac:dyDescent="0.4">
      <c r="A7" s="48"/>
      <c r="B7" s="49" t="s">
        <v>71</v>
      </c>
      <c r="C7" s="50">
        <f>SUM(C6,M6)</f>
        <v>4970</v>
      </c>
      <c r="D7" s="51">
        <f>SUM(D6,M6)</f>
        <v>9150</v>
      </c>
      <c r="E7" s="52">
        <f>SUM(E6,M6)</f>
        <v>13330</v>
      </c>
      <c r="F7" s="52">
        <f>SUM(F6,M6)</f>
        <v>17510</v>
      </c>
      <c r="G7" s="52">
        <f>SUM(G6,M6)</f>
        <v>21690</v>
      </c>
      <c r="H7" s="52">
        <f>SUM(H6,M6)</f>
        <v>25870</v>
      </c>
      <c r="I7" s="52">
        <f>SUM(I6,M6)</f>
        <v>30050</v>
      </c>
      <c r="J7" s="52">
        <f>SUM(J6,M6)</f>
        <v>34230</v>
      </c>
      <c r="K7" s="52">
        <f>SUM(K6,M6)</f>
        <v>38410</v>
      </c>
      <c r="L7" s="53">
        <f>SUM(L6,M6)</f>
        <v>42590</v>
      </c>
    </row>
    <row r="8" spans="1:14" s="41" customFormat="1" ht="18" customHeight="1" thickBot="1" x14ac:dyDescent="0.45">
      <c r="A8" s="54"/>
      <c r="B8" s="55" t="s">
        <v>74</v>
      </c>
      <c r="C8" s="56"/>
      <c r="D8" s="57"/>
      <c r="E8" s="58"/>
      <c r="F8" s="58"/>
      <c r="G8" s="58"/>
      <c r="H8" s="58"/>
      <c r="I8" s="58"/>
      <c r="J8" s="58"/>
      <c r="K8" s="58"/>
      <c r="L8" s="59"/>
      <c r="M8" s="60"/>
    </row>
    <row r="9" spans="1:14" s="41" customFormat="1" ht="18" customHeight="1" x14ac:dyDescent="0.4">
      <c r="A9" s="61" t="s">
        <v>75</v>
      </c>
      <c r="B9" s="43" t="s">
        <v>70</v>
      </c>
      <c r="C9" s="62">
        <v>3800</v>
      </c>
      <c r="D9" s="63">
        <f>C9*2</f>
        <v>7600</v>
      </c>
      <c r="E9" s="64">
        <f>C9*3</f>
        <v>11400</v>
      </c>
      <c r="F9" s="65">
        <f>C9*4</f>
        <v>15200</v>
      </c>
      <c r="G9" s="65">
        <f>C9*5</f>
        <v>19000</v>
      </c>
      <c r="H9" s="65">
        <f>C9*6</f>
        <v>22800</v>
      </c>
      <c r="I9" s="65">
        <f>C9*7</f>
        <v>26600</v>
      </c>
      <c r="J9" s="65">
        <f>C9*8</f>
        <v>30400</v>
      </c>
      <c r="K9" s="65">
        <f>C9*9</f>
        <v>34200</v>
      </c>
      <c r="L9" s="66">
        <f>C9*10</f>
        <v>38000</v>
      </c>
      <c r="M9" s="41">
        <v>720</v>
      </c>
    </row>
    <row r="10" spans="1:14" s="41" customFormat="1" ht="18" customHeight="1" x14ac:dyDescent="0.4">
      <c r="A10" s="48"/>
      <c r="B10" s="49" t="s">
        <v>71</v>
      </c>
      <c r="C10" s="67">
        <f>SUM(C9,M9)</f>
        <v>4520</v>
      </c>
      <c r="D10" s="68">
        <f>SUM(D9,M9)</f>
        <v>8320</v>
      </c>
      <c r="E10" s="68">
        <f>SUM(E9,M9)</f>
        <v>12120</v>
      </c>
      <c r="F10" s="68">
        <f>SUM(F9,M9)</f>
        <v>15920</v>
      </c>
      <c r="G10" s="68">
        <f>SUM(G9,M9)</f>
        <v>19720</v>
      </c>
      <c r="H10" s="68">
        <f>SUM(H9,M9)</f>
        <v>23520</v>
      </c>
      <c r="I10" s="68">
        <f>SUM(I9,M9)</f>
        <v>27320</v>
      </c>
      <c r="J10" s="68">
        <f>SUM(J9,M9)</f>
        <v>31120</v>
      </c>
      <c r="K10" s="68">
        <f>SUM(K9,M9)</f>
        <v>34920</v>
      </c>
      <c r="L10" s="69">
        <f>SUM(L9,M9)</f>
        <v>38720</v>
      </c>
    </row>
    <row r="11" spans="1:14" s="41" customFormat="1" ht="18" customHeight="1" thickBot="1" x14ac:dyDescent="0.45">
      <c r="A11" s="54"/>
      <c r="B11" s="55" t="s">
        <v>76</v>
      </c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14" s="41" customFormat="1" ht="18" customHeight="1" x14ac:dyDescent="0.4">
      <c r="A12" s="61" t="s">
        <v>77</v>
      </c>
      <c r="B12" s="43" t="s">
        <v>70</v>
      </c>
      <c r="C12" s="62">
        <v>3420</v>
      </c>
      <c r="D12" s="65">
        <f>C12*2</f>
        <v>6840</v>
      </c>
      <c r="E12" s="65">
        <f>C12*3</f>
        <v>10260</v>
      </c>
      <c r="F12" s="65">
        <f>C12*4</f>
        <v>13680</v>
      </c>
      <c r="G12" s="65">
        <f>C12*5</f>
        <v>17100</v>
      </c>
      <c r="H12" s="65">
        <f>C12*6</f>
        <v>20520</v>
      </c>
      <c r="I12" s="65">
        <f>C12*7</f>
        <v>23940</v>
      </c>
      <c r="J12" s="65">
        <f>C12*8</f>
        <v>27360</v>
      </c>
      <c r="K12" s="65">
        <f>C12*9</f>
        <v>30780</v>
      </c>
      <c r="L12" s="73">
        <f>C12*10</f>
        <v>34200</v>
      </c>
      <c r="M12" s="41">
        <v>650</v>
      </c>
    </row>
    <row r="13" spans="1:14" s="41" customFormat="1" ht="18" customHeight="1" x14ac:dyDescent="0.4">
      <c r="A13" s="48"/>
      <c r="B13" s="49" t="s">
        <v>71</v>
      </c>
      <c r="C13" s="74">
        <f>SUM(C12,M12)</f>
        <v>4070</v>
      </c>
      <c r="D13" s="75">
        <f>SUM(D12,M12)</f>
        <v>7490</v>
      </c>
      <c r="E13" s="75">
        <f>SUM(E12,M12)</f>
        <v>10910</v>
      </c>
      <c r="F13" s="75">
        <f>SUM(F12,M12)</f>
        <v>14330</v>
      </c>
      <c r="G13" s="75">
        <f>SUM(G12,M12)</f>
        <v>17750</v>
      </c>
      <c r="H13" s="75">
        <f>SUM(H12,M12)</f>
        <v>21170</v>
      </c>
      <c r="I13" s="75">
        <f>SUM(I12,M12)</f>
        <v>24590</v>
      </c>
      <c r="J13" s="75">
        <f>SUM(J12,M12)</f>
        <v>28010</v>
      </c>
      <c r="K13" s="75">
        <f>SUM(K12,M12)</f>
        <v>31430</v>
      </c>
      <c r="L13" s="76">
        <f>SUM(L12,M12)</f>
        <v>34850</v>
      </c>
    </row>
    <row r="14" spans="1:14" s="41" customFormat="1" ht="18" customHeight="1" thickBot="1" x14ac:dyDescent="0.45">
      <c r="A14" s="54"/>
      <c r="B14" s="55" t="s">
        <v>78</v>
      </c>
      <c r="C14" s="70"/>
      <c r="D14" s="71"/>
      <c r="E14" s="71"/>
      <c r="F14" s="71"/>
      <c r="G14" s="71"/>
      <c r="H14" s="71"/>
      <c r="I14" s="71"/>
      <c r="J14" s="71"/>
      <c r="K14" s="71"/>
      <c r="L14" s="72"/>
    </row>
    <row r="15" spans="1:14" s="41" customFormat="1" ht="18" customHeight="1" x14ac:dyDescent="0.4">
      <c r="A15" s="61" t="s">
        <v>79</v>
      </c>
      <c r="B15" s="43" t="s">
        <v>70</v>
      </c>
      <c r="C15" s="62">
        <v>3040</v>
      </c>
      <c r="D15" s="65">
        <f>C15*2</f>
        <v>6080</v>
      </c>
      <c r="E15" s="65">
        <f>C15*3</f>
        <v>9120</v>
      </c>
      <c r="F15" s="65">
        <f>C15*4</f>
        <v>12160</v>
      </c>
      <c r="G15" s="65">
        <f>C15*5</f>
        <v>15200</v>
      </c>
      <c r="H15" s="65">
        <f>C15*6</f>
        <v>18240</v>
      </c>
      <c r="I15" s="65">
        <f>C15*7</f>
        <v>21280</v>
      </c>
      <c r="J15" s="65">
        <f>C15*8</f>
        <v>24320</v>
      </c>
      <c r="K15" s="65">
        <f>C15*9</f>
        <v>27360</v>
      </c>
      <c r="L15" s="73">
        <f>C15*10</f>
        <v>30400</v>
      </c>
      <c r="M15" s="41">
        <v>570</v>
      </c>
    </row>
    <row r="16" spans="1:14" s="41" customFormat="1" ht="18" customHeight="1" x14ac:dyDescent="0.4">
      <c r="A16" s="48"/>
      <c r="B16" s="49" t="s">
        <v>71</v>
      </c>
      <c r="C16" s="67">
        <f>SUM(C15,M15)</f>
        <v>3610</v>
      </c>
      <c r="D16" s="68">
        <f>SUM(D15,M15)</f>
        <v>6650</v>
      </c>
      <c r="E16" s="68">
        <f>SUM(E15,M15)</f>
        <v>9690</v>
      </c>
      <c r="F16" s="68">
        <f>SUM(F15,M15)</f>
        <v>12730</v>
      </c>
      <c r="G16" s="68">
        <f>SUM(G15,M15)</f>
        <v>15770</v>
      </c>
      <c r="H16" s="68">
        <f>SUM(H15,M15)</f>
        <v>18810</v>
      </c>
      <c r="I16" s="68">
        <f>SUM(I15,M15)</f>
        <v>21850</v>
      </c>
      <c r="J16" s="68">
        <f>SUM(J15,M15)</f>
        <v>24890</v>
      </c>
      <c r="K16" s="68">
        <f>SUM(K15,M15)</f>
        <v>27930</v>
      </c>
      <c r="L16" s="69">
        <f>SUM(L15,M15)</f>
        <v>30970</v>
      </c>
    </row>
    <row r="17" spans="1:13" s="41" customFormat="1" ht="18" customHeight="1" thickBot="1" x14ac:dyDescent="0.45">
      <c r="A17" s="54"/>
      <c r="B17" s="55" t="s">
        <v>80</v>
      </c>
      <c r="C17" s="70"/>
      <c r="D17" s="71"/>
      <c r="E17" s="71"/>
      <c r="F17" s="71"/>
      <c r="G17" s="71"/>
      <c r="H17" s="71"/>
      <c r="I17" s="71"/>
      <c r="J17" s="71"/>
      <c r="K17" s="71"/>
      <c r="L17" s="72"/>
    </row>
    <row r="18" spans="1:13" s="41" customFormat="1" ht="18" customHeight="1" x14ac:dyDescent="0.4">
      <c r="A18" s="61" t="s">
        <v>81</v>
      </c>
      <c r="B18" s="43" t="s">
        <v>70</v>
      </c>
      <c r="C18" s="62">
        <v>2660</v>
      </c>
      <c r="D18" s="65">
        <f>C18*2</f>
        <v>5320</v>
      </c>
      <c r="E18" s="65">
        <f>C18*3</f>
        <v>7980</v>
      </c>
      <c r="F18" s="65">
        <f>C18*4</f>
        <v>10640</v>
      </c>
      <c r="G18" s="65">
        <f>C18*5</f>
        <v>13300</v>
      </c>
      <c r="H18" s="65">
        <f>C18*6</f>
        <v>15960</v>
      </c>
      <c r="I18" s="65">
        <f>C18*7</f>
        <v>18620</v>
      </c>
      <c r="J18" s="65">
        <f>C18*8</f>
        <v>21280</v>
      </c>
      <c r="K18" s="65">
        <f>C18*9</f>
        <v>23940</v>
      </c>
      <c r="L18" s="73">
        <f>C18*10</f>
        <v>26600</v>
      </c>
      <c r="M18" s="41">
        <v>500</v>
      </c>
    </row>
    <row r="19" spans="1:13" s="41" customFormat="1" ht="18" customHeight="1" x14ac:dyDescent="0.4">
      <c r="A19" s="48"/>
      <c r="B19" s="49" t="s">
        <v>71</v>
      </c>
      <c r="C19" s="67">
        <f>SUM(C18,M18)</f>
        <v>3160</v>
      </c>
      <c r="D19" s="68">
        <f>SUM(D18,M18)</f>
        <v>5820</v>
      </c>
      <c r="E19" s="68">
        <f>SUM(E18,M18)</f>
        <v>8480</v>
      </c>
      <c r="F19" s="68">
        <f>SUM(F18,M18)</f>
        <v>11140</v>
      </c>
      <c r="G19" s="68">
        <f>SUM(G18,M18)</f>
        <v>13800</v>
      </c>
      <c r="H19" s="68">
        <f>SUM(H18,M18)</f>
        <v>16460</v>
      </c>
      <c r="I19" s="68">
        <f>SUM(I18,M18)</f>
        <v>19120</v>
      </c>
      <c r="J19" s="68">
        <f>SUM(J18,M18)</f>
        <v>21780</v>
      </c>
      <c r="K19" s="68">
        <f>SUM(K18,M18)</f>
        <v>24440</v>
      </c>
      <c r="L19" s="69">
        <f>SUM(L18,M18)</f>
        <v>27100</v>
      </c>
    </row>
    <row r="20" spans="1:13" s="41" customFormat="1" ht="18" customHeight="1" thickBot="1" x14ac:dyDescent="0.45">
      <c r="A20" s="54"/>
      <c r="B20" s="55" t="s">
        <v>82</v>
      </c>
      <c r="C20" s="70"/>
      <c r="D20" s="71"/>
      <c r="E20" s="71"/>
      <c r="F20" s="71"/>
      <c r="G20" s="71"/>
      <c r="H20" s="71"/>
      <c r="I20" s="71"/>
      <c r="J20" s="71"/>
      <c r="K20" s="71"/>
      <c r="L20" s="72"/>
    </row>
    <row r="21" spans="1:13" s="41" customFormat="1" ht="18" customHeight="1" x14ac:dyDescent="0.4">
      <c r="A21" s="61" t="s">
        <v>83</v>
      </c>
      <c r="B21" s="43" t="s">
        <v>70</v>
      </c>
      <c r="C21" s="62">
        <v>2280</v>
      </c>
      <c r="D21" s="65">
        <f>C21*2</f>
        <v>4560</v>
      </c>
      <c r="E21" s="65">
        <f>C21*3</f>
        <v>6840</v>
      </c>
      <c r="F21" s="65">
        <f>C21*4</f>
        <v>9120</v>
      </c>
      <c r="G21" s="65">
        <f>C21*5</f>
        <v>11400</v>
      </c>
      <c r="H21" s="65">
        <f>C21*6</f>
        <v>13680</v>
      </c>
      <c r="I21" s="65">
        <f>C21*7</f>
        <v>15960</v>
      </c>
      <c r="J21" s="65">
        <f>C21*8</f>
        <v>18240</v>
      </c>
      <c r="K21" s="65">
        <f>C21*9</f>
        <v>20520</v>
      </c>
      <c r="L21" s="73">
        <f>C21*10</f>
        <v>22800</v>
      </c>
      <c r="M21" s="41">
        <v>430</v>
      </c>
    </row>
    <row r="22" spans="1:13" s="41" customFormat="1" ht="18" customHeight="1" x14ac:dyDescent="0.4">
      <c r="A22" s="48"/>
      <c r="B22" s="49" t="s">
        <v>71</v>
      </c>
      <c r="C22" s="67">
        <f>SUM(C21,M21)</f>
        <v>2710</v>
      </c>
      <c r="D22" s="68">
        <f>SUM(D21,M21)</f>
        <v>4990</v>
      </c>
      <c r="E22" s="68">
        <f>SUM(E21,M21)</f>
        <v>7270</v>
      </c>
      <c r="F22" s="68">
        <f>SUM(F21,M21)</f>
        <v>9550</v>
      </c>
      <c r="G22" s="68">
        <f>SUM(G21,M21)</f>
        <v>11830</v>
      </c>
      <c r="H22" s="68">
        <f>SUM(H21,M21)</f>
        <v>14110</v>
      </c>
      <c r="I22" s="68">
        <f>SUM(I21,M21)</f>
        <v>16390</v>
      </c>
      <c r="J22" s="68">
        <f>SUM(J21,M21)</f>
        <v>18670</v>
      </c>
      <c r="K22" s="68">
        <f>SUM(K21,M21)</f>
        <v>20950</v>
      </c>
      <c r="L22" s="69">
        <f>SUM(L21,M21)</f>
        <v>23230</v>
      </c>
    </row>
    <row r="23" spans="1:13" s="41" customFormat="1" ht="18" customHeight="1" thickBot="1" x14ac:dyDescent="0.45">
      <c r="A23" s="54"/>
      <c r="B23" s="55" t="s">
        <v>84</v>
      </c>
      <c r="C23" s="70"/>
      <c r="D23" s="71"/>
      <c r="E23" s="71"/>
      <c r="F23" s="71"/>
      <c r="G23" s="71"/>
      <c r="H23" s="71"/>
      <c r="I23" s="71"/>
      <c r="J23" s="71"/>
      <c r="K23" s="71"/>
      <c r="L23" s="72"/>
    </row>
    <row r="24" spans="1:13" s="41" customFormat="1" ht="18" customHeight="1" x14ac:dyDescent="0.4">
      <c r="A24" s="61" t="s">
        <v>85</v>
      </c>
      <c r="B24" s="43" t="s">
        <v>70</v>
      </c>
      <c r="C24" s="62">
        <v>1900</v>
      </c>
      <c r="D24" s="65">
        <f>C24*2</f>
        <v>3800</v>
      </c>
      <c r="E24" s="65">
        <f>C24*3</f>
        <v>5700</v>
      </c>
      <c r="F24" s="65">
        <f>C24*4</f>
        <v>7600</v>
      </c>
      <c r="G24" s="65">
        <f>C24*5</f>
        <v>9500</v>
      </c>
      <c r="H24" s="65">
        <f>C24*6</f>
        <v>11400</v>
      </c>
      <c r="I24" s="65">
        <f>C24*7</f>
        <v>13300</v>
      </c>
      <c r="J24" s="65">
        <f>C24*8</f>
        <v>15200</v>
      </c>
      <c r="K24" s="65">
        <f>C24*9</f>
        <v>17100</v>
      </c>
      <c r="L24" s="73">
        <f>C24*10</f>
        <v>19000</v>
      </c>
      <c r="M24" s="41">
        <v>360</v>
      </c>
    </row>
    <row r="25" spans="1:13" s="41" customFormat="1" ht="18" customHeight="1" x14ac:dyDescent="0.4">
      <c r="A25" s="48"/>
      <c r="B25" s="49" t="s">
        <v>71</v>
      </c>
      <c r="C25" s="67">
        <f>SUM(C24,M24)</f>
        <v>2260</v>
      </c>
      <c r="D25" s="68">
        <f>SUM(D24,M24)</f>
        <v>4160</v>
      </c>
      <c r="E25" s="68">
        <f>SUM(E24,M24)</f>
        <v>6060</v>
      </c>
      <c r="F25" s="68">
        <f>SUM(F24,M24)</f>
        <v>7960</v>
      </c>
      <c r="G25" s="68">
        <f>SUM(G24,M24)</f>
        <v>9860</v>
      </c>
      <c r="H25" s="68">
        <f>SUM(H24,M24)</f>
        <v>11760</v>
      </c>
      <c r="I25" s="68">
        <f>SUM(I24,M24)</f>
        <v>13660</v>
      </c>
      <c r="J25" s="68">
        <f>SUM(J24,M24)</f>
        <v>15560</v>
      </c>
      <c r="K25" s="68">
        <f>SUM(K24,M24)</f>
        <v>17460</v>
      </c>
      <c r="L25" s="69">
        <f>SUM(L24,M24)</f>
        <v>19360</v>
      </c>
    </row>
    <row r="26" spans="1:13" s="41" customFormat="1" ht="18" customHeight="1" thickBot="1" x14ac:dyDescent="0.45">
      <c r="A26" s="54"/>
      <c r="B26" s="55" t="s">
        <v>86</v>
      </c>
      <c r="C26" s="70"/>
      <c r="D26" s="71"/>
      <c r="E26" s="71"/>
      <c r="F26" s="71"/>
      <c r="G26" s="71"/>
      <c r="H26" s="71"/>
      <c r="I26" s="71"/>
      <c r="J26" s="71"/>
      <c r="K26" s="71"/>
      <c r="L26" s="72"/>
    </row>
    <row r="27" spans="1:13" s="41" customFormat="1" ht="18" customHeight="1" x14ac:dyDescent="0.4">
      <c r="A27" s="61" t="s">
        <v>87</v>
      </c>
      <c r="B27" s="43" t="s">
        <v>70</v>
      </c>
      <c r="C27" s="62">
        <v>1520</v>
      </c>
      <c r="D27" s="65">
        <f>C27*2</f>
        <v>3040</v>
      </c>
      <c r="E27" s="65">
        <f>C27*3</f>
        <v>4560</v>
      </c>
      <c r="F27" s="65">
        <f>C27*4</f>
        <v>6080</v>
      </c>
      <c r="G27" s="65">
        <f>C27*5</f>
        <v>7600</v>
      </c>
      <c r="H27" s="65">
        <f>C27*6</f>
        <v>9120</v>
      </c>
      <c r="I27" s="65">
        <f>C27*7</f>
        <v>10640</v>
      </c>
      <c r="J27" s="65">
        <f>C27*8</f>
        <v>12160</v>
      </c>
      <c r="K27" s="65">
        <f>C27*9</f>
        <v>13680</v>
      </c>
      <c r="L27" s="73">
        <f>C27*10</f>
        <v>15200</v>
      </c>
      <c r="M27" s="41">
        <v>290</v>
      </c>
    </row>
    <row r="28" spans="1:13" s="41" customFormat="1" ht="18" customHeight="1" x14ac:dyDescent="0.4">
      <c r="A28" s="48"/>
      <c r="B28" s="49" t="s">
        <v>71</v>
      </c>
      <c r="C28" s="67">
        <f>SUM(C27,M27)</f>
        <v>1810</v>
      </c>
      <c r="D28" s="68">
        <f>SUM(D27,M27)</f>
        <v>3330</v>
      </c>
      <c r="E28" s="68">
        <f>SUM(E27,M27)</f>
        <v>4850</v>
      </c>
      <c r="F28" s="68">
        <f>SUM(F27,M27)</f>
        <v>6370</v>
      </c>
      <c r="G28" s="68">
        <f>SUM(G27,M27)</f>
        <v>7890</v>
      </c>
      <c r="H28" s="68">
        <f>SUM(H27,M27)</f>
        <v>9410</v>
      </c>
      <c r="I28" s="68">
        <f>SUM(I27,M27)</f>
        <v>10930</v>
      </c>
      <c r="J28" s="68">
        <f>SUM(J27,M27)</f>
        <v>12450</v>
      </c>
      <c r="K28" s="68">
        <f>SUM(K27,M27)</f>
        <v>13970</v>
      </c>
      <c r="L28" s="69">
        <f>SUM(L27,M27)</f>
        <v>15490</v>
      </c>
    </row>
    <row r="29" spans="1:13" s="41" customFormat="1" ht="18" customHeight="1" thickBot="1" x14ac:dyDescent="0.45">
      <c r="A29" s="54"/>
      <c r="B29" s="55" t="s">
        <v>88</v>
      </c>
      <c r="C29" s="70"/>
      <c r="D29" s="71"/>
      <c r="E29" s="71"/>
      <c r="F29" s="71"/>
      <c r="G29" s="71"/>
      <c r="H29" s="71"/>
      <c r="I29" s="71"/>
      <c r="J29" s="71"/>
      <c r="K29" s="71"/>
      <c r="L29" s="72"/>
    </row>
    <row r="30" spans="1:13" s="41" customFormat="1" ht="18" customHeight="1" x14ac:dyDescent="0.4">
      <c r="A30" s="61" t="s">
        <v>89</v>
      </c>
      <c r="B30" s="43" t="s">
        <v>70</v>
      </c>
      <c r="C30" s="62">
        <v>1140</v>
      </c>
      <c r="D30" s="65">
        <f>C30*2</f>
        <v>2280</v>
      </c>
      <c r="E30" s="65">
        <f>C30*3</f>
        <v>3420</v>
      </c>
      <c r="F30" s="65">
        <f>C30*4</f>
        <v>4560</v>
      </c>
      <c r="G30" s="65">
        <f>C30*5</f>
        <v>5700</v>
      </c>
      <c r="H30" s="65">
        <f>C30*6</f>
        <v>6840</v>
      </c>
      <c r="I30" s="65">
        <f>C30*7</f>
        <v>7980</v>
      </c>
      <c r="J30" s="65">
        <f>C30*8</f>
        <v>9120</v>
      </c>
      <c r="K30" s="65">
        <f>C30*9</f>
        <v>10260</v>
      </c>
      <c r="L30" s="73">
        <f>C30*10</f>
        <v>11400</v>
      </c>
      <c r="M30" s="41">
        <v>220</v>
      </c>
    </row>
    <row r="31" spans="1:13" s="41" customFormat="1" ht="18" customHeight="1" x14ac:dyDescent="0.4">
      <c r="A31" s="48"/>
      <c r="B31" s="49" t="s">
        <v>71</v>
      </c>
      <c r="C31" s="74">
        <f>SUM(C30,M30)</f>
        <v>1360</v>
      </c>
      <c r="D31" s="75">
        <f>SUM(D30,M30)</f>
        <v>2500</v>
      </c>
      <c r="E31" s="75">
        <f>SUM(E30,M30)</f>
        <v>3640</v>
      </c>
      <c r="F31" s="75">
        <f>SUM(F30,M30)</f>
        <v>4780</v>
      </c>
      <c r="G31" s="75">
        <f>SUM(G30,M30)</f>
        <v>5920</v>
      </c>
      <c r="H31" s="75">
        <f>SUM(H30,M30)</f>
        <v>7060</v>
      </c>
      <c r="I31" s="75">
        <f>SUM(I30,M30)</f>
        <v>8200</v>
      </c>
      <c r="J31" s="75">
        <f>SUM(J30,M30)</f>
        <v>9340</v>
      </c>
      <c r="K31" s="75">
        <f>SUM(K30,M30)</f>
        <v>10480</v>
      </c>
      <c r="L31" s="76">
        <f>SUM(L30,M30)</f>
        <v>11620</v>
      </c>
    </row>
    <row r="32" spans="1:13" s="41" customFormat="1" ht="18" customHeight="1" thickBot="1" x14ac:dyDescent="0.45">
      <c r="A32" s="54"/>
      <c r="B32" s="55" t="s">
        <v>90</v>
      </c>
      <c r="C32" s="70"/>
      <c r="D32" s="71"/>
      <c r="E32" s="71"/>
      <c r="F32" s="71"/>
      <c r="G32" s="71"/>
      <c r="H32" s="71"/>
      <c r="I32" s="71"/>
      <c r="J32" s="71"/>
      <c r="K32" s="71"/>
      <c r="L32" s="72"/>
    </row>
    <row r="33" spans="1:13" s="41" customFormat="1" ht="18" customHeight="1" x14ac:dyDescent="0.4">
      <c r="A33" s="61" t="s">
        <v>91</v>
      </c>
      <c r="B33" s="43" t="s">
        <v>70</v>
      </c>
      <c r="C33" s="62">
        <v>760</v>
      </c>
      <c r="D33" s="65">
        <f>C33*2</f>
        <v>1520</v>
      </c>
      <c r="E33" s="65">
        <f>C33*3</f>
        <v>2280</v>
      </c>
      <c r="F33" s="65">
        <f>C33*4</f>
        <v>3040</v>
      </c>
      <c r="G33" s="65">
        <f>C33*5</f>
        <v>3800</v>
      </c>
      <c r="H33" s="65">
        <f>C33*6</f>
        <v>4560</v>
      </c>
      <c r="I33" s="65">
        <f>C33*7</f>
        <v>5320</v>
      </c>
      <c r="J33" s="65">
        <f>C33*8</f>
        <v>6080</v>
      </c>
      <c r="K33" s="65">
        <f>C33*9</f>
        <v>6840</v>
      </c>
      <c r="L33" s="73">
        <f>C33*10</f>
        <v>7600</v>
      </c>
      <c r="M33" s="41">
        <v>140</v>
      </c>
    </row>
    <row r="34" spans="1:13" s="41" customFormat="1" ht="18" customHeight="1" x14ac:dyDescent="0.4">
      <c r="A34" s="48"/>
      <c r="B34" s="49" t="s">
        <v>71</v>
      </c>
      <c r="C34" s="67">
        <f>SUM(C33,M33)</f>
        <v>900</v>
      </c>
      <c r="D34" s="68">
        <f>SUM(D33,M33)</f>
        <v>1660</v>
      </c>
      <c r="E34" s="68">
        <f>SUM(E33,M33)</f>
        <v>2420</v>
      </c>
      <c r="F34" s="68">
        <f>SUM(F33,M33)</f>
        <v>3180</v>
      </c>
      <c r="G34" s="68">
        <f>SUM(G33,M33)</f>
        <v>3940</v>
      </c>
      <c r="H34" s="68">
        <f>SUM(H33,M33)</f>
        <v>4700</v>
      </c>
      <c r="I34" s="68">
        <f>SUM(I33,M33)</f>
        <v>5460</v>
      </c>
      <c r="J34" s="68">
        <f>SUM(J33,M33)</f>
        <v>6220</v>
      </c>
      <c r="K34" s="68">
        <f>SUM(K33,M33)</f>
        <v>6980</v>
      </c>
      <c r="L34" s="69">
        <f>SUM(L33,M33)</f>
        <v>7740</v>
      </c>
    </row>
    <row r="35" spans="1:13" s="41" customFormat="1" ht="18" customHeight="1" thickBot="1" x14ac:dyDescent="0.45">
      <c r="A35" s="54"/>
      <c r="B35" s="55" t="s">
        <v>92</v>
      </c>
      <c r="C35" s="70"/>
      <c r="D35" s="71"/>
      <c r="E35" s="71"/>
      <c r="F35" s="71"/>
      <c r="G35" s="71"/>
      <c r="H35" s="71"/>
      <c r="I35" s="71"/>
      <c r="J35" s="71"/>
      <c r="K35" s="71"/>
      <c r="L35" s="72"/>
    </row>
    <row r="36" spans="1:13" s="41" customFormat="1" ht="18" customHeight="1" x14ac:dyDescent="0.4">
      <c r="A36" s="77" t="s">
        <v>93</v>
      </c>
      <c r="B36" s="43" t="s">
        <v>70</v>
      </c>
      <c r="C36" s="78">
        <v>380</v>
      </c>
      <c r="D36" s="79">
        <f>C36*2</f>
        <v>760</v>
      </c>
      <c r="E36" s="79">
        <f>C36*3</f>
        <v>1140</v>
      </c>
      <c r="F36" s="79">
        <f>C36*4</f>
        <v>1520</v>
      </c>
      <c r="G36" s="79">
        <f>C36*5</f>
        <v>1900</v>
      </c>
      <c r="H36" s="79">
        <f>C36*6</f>
        <v>2280</v>
      </c>
      <c r="I36" s="79">
        <f>C36*7</f>
        <v>2660</v>
      </c>
      <c r="J36" s="79">
        <f>C36*8</f>
        <v>3040</v>
      </c>
      <c r="K36" s="79">
        <f>C36*9</f>
        <v>3420</v>
      </c>
      <c r="L36" s="66">
        <f>C36*10</f>
        <v>3800</v>
      </c>
      <c r="M36" s="41">
        <v>70</v>
      </c>
    </row>
    <row r="37" spans="1:13" s="41" customFormat="1" ht="18" customHeight="1" x14ac:dyDescent="0.4">
      <c r="A37" s="48"/>
      <c r="B37" s="49" t="s">
        <v>71</v>
      </c>
      <c r="C37" s="67">
        <f>SUM(C36,M36)</f>
        <v>450</v>
      </c>
      <c r="D37" s="68">
        <f>SUM(D36,M36)</f>
        <v>830</v>
      </c>
      <c r="E37" s="68">
        <f>SUM(E36,M36)</f>
        <v>1210</v>
      </c>
      <c r="F37" s="68">
        <f>SUM(F36,M36)</f>
        <v>1590</v>
      </c>
      <c r="G37" s="68">
        <f>SUM(G36,M36)</f>
        <v>1970</v>
      </c>
      <c r="H37" s="68">
        <f>SUM(H36,M36)</f>
        <v>2350</v>
      </c>
      <c r="I37" s="68">
        <f>SUM(I36,M36)</f>
        <v>2730</v>
      </c>
      <c r="J37" s="68">
        <f>SUM(J36,M36)</f>
        <v>3110</v>
      </c>
      <c r="K37" s="68">
        <f>SUM(K36,M36)</f>
        <v>3490</v>
      </c>
      <c r="L37" s="69">
        <f>SUM(L36,M36)</f>
        <v>3870</v>
      </c>
    </row>
    <row r="38" spans="1:13" s="41" customFormat="1" ht="18" customHeight="1" thickBot="1" x14ac:dyDescent="0.45">
      <c r="A38" s="80"/>
      <c r="B38" s="55" t="s">
        <v>94</v>
      </c>
      <c r="C38" s="70"/>
      <c r="D38" s="71"/>
      <c r="E38" s="71"/>
      <c r="F38" s="71"/>
      <c r="G38" s="71"/>
      <c r="H38" s="71"/>
      <c r="I38" s="71"/>
      <c r="J38" s="71"/>
      <c r="K38" s="71"/>
      <c r="L38" s="72"/>
    </row>
    <row r="39" spans="1:13" ht="27.75" customHeight="1" x14ac:dyDescent="0.4"/>
  </sheetData>
  <mergeCells count="13">
    <mergeCell ref="A36:A38"/>
    <mergeCell ref="A18:A20"/>
    <mergeCell ref="A21:A23"/>
    <mergeCell ref="A24:A26"/>
    <mergeCell ref="A27:A29"/>
    <mergeCell ref="A30:A32"/>
    <mergeCell ref="A33:A35"/>
    <mergeCell ref="A1:L1"/>
    <mergeCell ref="A3:A5"/>
    <mergeCell ref="A6:A8"/>
    <mergeCell ref="A9:A11"/>
    <mergeCell ref="A12:A14"/>
    <mergeCell ref="A15:A17"/>
  </mergeCells>
  <phoneticPr fontId="2"/>
  <pageMargins left="0.59055118110236227" right="0.19685039370078741" top="0.39370078740157483" bottom="0.39370078740157483" header="0.51181102362204722" footer="0.51181102362204722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17A8-DD1B-4637-806B-863FB89EE0A4}">
  <dimension ref="A1:M7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1" sqref="E21"/>
    </sheetView>
  </sheetViews>
  <sheetFormatPr defaultRowHeight="13.5" x14ac:dyDescent="0.4"/>
  <cols>
    <col min="1" max="1" width="18" style="2" customWidth="1"/>
    <col min="2" max="2" width="10.625" style="1" customWidth="1"/>
    <col min="3" max="7" width="11.625" style="2" customWidth="1"/>
    <col min="8" max="8" width="10.625" style="1" customWidth="1"/>
    <col min="9" max="13" width="11.625" style="2" customWidth="1"/>
    <col min="14" max="256" width="9" style="2"/>
    <col min="257" max="257" width="18" style="2" customWidth="1"/>
    <col min="258" max="258" width="10.625" style="2" customWidth="1"/>
    <col min="259" max="263" width="11.625" style="2" customWidth="1"/>
    <col min="264" max="264" width="10.625" style="2" customWidth="1"/>
    <col min="265" max="269" width="11.625" style="2" customWidth="1"/>
    <col min="270" max="512" width="9" style="2"/>
    <col min="513" max="513" width="18" style="2" customWidth="1"/>
    <col min="514" max="514" width="10.625" style="2" customWidth="1"/>
    <col min="515" max="519" width="11.625" style="2" customWidth="1"/>
    <col min="520" max="520" width="10.625" style="2" customWidth="1"/>
    <col min="521" max="525" width="11.625" style="2" customWidth="1"/>
    <col min="526" max="768" width="9" style="2"/>
    <col min="769" max="769" width="18" style="2" customWidth="1"/>
    <col min="770" max="770" width="10.625" style="2" customWidth="1"/>
    <col min="771" max="775" width="11.625" style="2" customWidth="1"/>
    <col min="776" max="776" width="10.625" style="2" customWidth="1"/>
    <col min="777" max="781" width="11.625" style="2" customWidth="1"/>
    <col min="782" max="1024" width="9" style="2"/>
    <col min="1025" max="1025" width="18" style="2" customWidth="1"/>
    <col min="1026" max="1026" width="10.625" style="2" customWidth="1"/>
    <col min="1027" max="1031" width="11.625" style="2" customWidth="1"/>
    <col min="1032" max="1032" width="10.625" style="2" customWidth="1"/>
    <col min="1033" max="1037" width="11.625" style="2" customWidth="1"/>
    <col min="1038" max="1280" width="9" style="2"/>
    <col min="1281" max="1281" width="18" style="2" customWidth="1"/>
    <col min="1282" max="1282" width="10.625" style="2" customWidth="1"/>
    <col min="1283" max="1287" width="11.625" style="2" customWidth="1"/>
    <col min="1288" max="1288" width="10.625" style="2" customWidth="1"/>
    <col min="1289" max="1293" width="11.625" style="2" customWidth="1"/>
    <col min="1294" max="1536" width="9" style="2"/>
    <col min="1537" max="1537" width="18" style="2" customWidth="1"/>
    <col min="1538" max="1538" width="10.625" style="2" customWidth="1"/>
    <col min="1539" max="1543" width="11.625" style="2" customWidth="1"/>
    <col min="1544" max="1544" width="10.625" style="2" customWidth="1"/>
    <col min="1545" max="1549" width="11.625" style="2" customWidth="1"/>
    <col min="1550" max="1792" width="9" style="2"/>
    <col min="1793" max="1793" width="18" style="2" customWidth="1"/>
    <col min="1794" max="1794" width="10.625" style="2" customWidth="1"/>
    <col min="1795" max="1799" width="11.625" style="2" customWidth="1"/>
    <col min="1800" max="1800" width="10.625" style="2" customWidth="1"/>
    <col min="1801" max="1805" width="11.625" style="2" customWidth="1"/>
    <col min="1806" max="2048" width="9" style="2"/>
    <col min="2049" max="2049" width="18" style="2" customWidth="1"/>
    <col min="2050" max="2050" width="10.625" style="2" customWidth="1"/>
    <col min="2051" max="2055" width="11.625" style="2" customWidth="1"/>
    <col min="2056" max="2056" width="10.625" style="2" customWidth="1"/>
    <col min="2057" max="2061" width="11.625" style="2" customWidth="1"/>
    <col min="2062" max="2304" width="9" style="2"/>
    <col min="2305" max="2305" width="18" style="2" customWidth="1"/>
    <col min="2306" max="2306" width="10.625" style="2" customWidth="1"/>
    <col min="2307" max="2311" width="11.625" style="2" customWidth="1"/>
    <col min="2312" max="2312" width="10.625" style="2" customWidth="1"/>
    <col min="2313" max="2317" width="11.625" style="2" customWidth="1"/>
    <col min="2318" max="2560" width="9" style="2"/>
    <col min="2561" max="2561" width="18" style="2" customWidth="1"/>
    <col min="2562" max="2562" width="10.625" style="2" customWidth="1"/>
    <col min="2563" max="2567" width="11.625" style="2" customWidth="1"/>
    <col min="2568" max="2568" width="10.625" style="2" customWidth="1"/>
    <col min="2569" max="2573" width="11.625" style="2" customWidth="1"/>
    <col min="2574" max="2816" width="9" style="2"/>
    <col min="2817" max="2817" width="18" style="2" customWidth="1"/>
    <col min="2818" max="2818" width="10.625" style="2" customWidth="1"/>
    <col min="2819" max="2823" width="11.625" style="2" customWidth="1"/>
    <col min="2824" max="2824" width="10.625" style="2" customWidth="1"/>
    <col min="2825" max="2829" width="11.625" style="2" customWidth="1"/>
    <col min="2830" max="3072" width="9" style="2"/>
    <col min="3073" max="3073" width="18" style="2" customWidth="1"/>
    <col min="3074" max="3074" width="10.625" style="2" customWidth="1"/>
    <col min="3075" max="3079" width="11.625" style="2" customWidth="1"/>
    <col min="3080" max="3080" width="10.625" style="2" customWidth="1"/>
    <col min="3081" max="3085" width="11.625" style="2" customWidth="1"/>
    <col min="3086" max="3328" width="9" style="2"/>
    <col min="3329" max="3329" width="18" style="2" customWidth="1"/>
    <col min="3330" max="3330" width="10.625" style="2" customWidth="1"/>
    <col min="3331" max="3335" width="11.625" style="2" customWidth="1"/>
    <col min="3336" max="3336" width="10.625" style="2" customWidth="1"/>
    <col min="3337" max="3341" width="11.625" style="2" customWidth="1"/>
    <col min="3342" max="3584" width="9" style="2"/>
    <col min="3585" max="3585" width="18" style="2" customWidth="1"/>
    <col min="3586" max="3586" width="10.625" style="2" customWidth="1"/>
    <col min="3587" max="3591" width="11.625" style="2" customWidth="1"/>
    <col min="3592" max="3592" width="10.625" style="2" customWidth="1"/>
    <col min="3593" max="3597" width="11.625" style="2" customWidth="1"/>
    <col min="3598" max="3840" width="9" style="2"/>
    <col min="3841" max="3841" width="18" style="2" customWidth="1"/>
    <col min="3842" max="3842" width="10.625" style="2" customWidth="1"/>
    <col min="3843" max="3847" width="11.625" style="2" customWidth="1"/>
    <col min="3848" max="3848" width="10.625" style="2" customWidth="1"/>
    <col min="3849" max="3853" width="11.625" style="2" customWidth="1"/>
    <col min="3854" max="4096" width="9" style="2"/>
    <col min="4097" max="4097" width="18" style="2" customWidth="1"/>
    <col min="4098" max="4098" width="10.625" style="2" customWidth="1"/>
    <col min="4099" max="4103" width="11.625" style="2" customWidth="1"/>
    <col min="4104" max="4104" width="10.625" style="2" customWidth="1"/>
    <col min="4105" max="4109" width="11.625" style="2" customWidth="1"/>
    <col min="4110" max="4352" width="9" style="2"/>
    <col min="4353" max="4353" width="18" style="2" customWidth="1"/>
    <col min="4354" max="4354" width="10.625" style="2" customWidth="1"/>
    <col min="4355" max="4359" width="11.625" style="2" customWidth="1"/>
    <col min="4360" max="4360" width="10.625" style="2" customWidth="1"/>
    <col min="4361" max="4365" width="11.625" style="2" customWidth="1"/>
    <col min="4366" max="4608" width="9" style="2"/>
    <col min="4609" max="4609" width="18" style="2" customWidth="1"/>
    <col min="4610" max="4610" width="10.625" style="2" customWidth="1"/>
    <col min="4611" max="4615" width="11.625" style="2" customWidth="1"/>
    <col min="4616" max="4616" width="10.625" style="2" customWidth="1"/>
    <col min="4617" max="4621" width="11.625" style="2" customWidth="1"/>
    <col min="4622" max="4864" width="9" style="2"/>
    <col min="4865" max="4865" width="18" style="2" customWidth="1"/>
    <col min="4866" max="4866" width="10.625" style="2" customWidth="1"/>
    <col min="4867" max="4871" width="11.625" style="2" customWidth="1"/>
    <col min="4872" max="4872" width="10.625" style="2" customWidth="1"/>
    <col min="4873" max="4877" width="11.625" style="2" customWidth="1"/>
    <col min="4878" max="5120" width="9" style="2"/>
    <col min="5121" max="5121" width="18" style="2" customWidth="1"/>
    <col min="5122" max="5122" width="10.625" style="2" customWidth="1"/>
    <col min="5123" max="5127" width="11.625" style="2" customWidth="1"/>
    <col min="5128" max="5128" width="10.625" style="2" customWidth="1"/>
    <col min="5129" max="5133" width="11.625" style="2" customWidth="1"/>
    <col min="5134" max="5376" width="9" style="2"/>
    <col min="5377" max="5377" width="18" style="2" customWidth="1"/>
    <col min="5378" max="5378" width="10.625" style="2" customWidth="1"/>
    <col min="5379" max="5383" width="11.625" style="2" customWidth="1"/>
    <col min="5384" max="5384" width="10.625" style="2" customWidth="1"/>
    <col min="5385" max="5389" width="11.625" style="2" customWidth="1"/>
    <col min="5390" max="5632" width="9" style="2"/>
    <col min="5633" max="5633" width="18" style="2" customWidth="1"/>
    <col min="5634" max="5634" width="10.625" style="2" customWidth="1"/>
    <col min="5635" max="5639" width="11.625" style="2" customWidth="1"/>
    <col min="5640" max="5640" width="10.625" style="2" customWidth="1"/>
    <col min="5641" max="5645" width="11.625" style="2" customWidth="1"/>
    <col min="5646" max="5888" width="9" style="2"/>
    <col min="5889" max="5889" width="18" style="2" customWidth="1"/>
    <col min="5890" max="5890" width="10.625" style="2" customWidth="1"/>
    <col min="5891" max="5895" width="11.625" style="2" customWidth="1"/>
    <col min="5896" max="5896" width="10.625" style="2" customWidth="1"/>
    <col min="5897" max="5901" width="11.625" style="2" customWidth="1"/>
    <col min="5902" max="6144" width="9" style="2"/>
    <col min="6145" max="6145" width="18" style="2" customWidth="1"/>
    <col min="6146" max="6146" width="10.625" style="2" customWidth="1"/>
    <col min="6147" max="6151" width="11.625" style="2" customWidth="1"/>
    <col min="6152" max="6152" width="10.625" style="2" customWidth="1"/>
    <col min="6153" max="6157" width="11.625" style="2" customWidth="1"/>
    <col min="6158" max="6400" width="9" style="2"/>
    <col min="6401" max="6401" width="18" style="2" customWidth="1"/>
    <col min="6402" max="6402" width="10.625" style="2" customWidth="1"/>
    <col min="6403" max="6407" width="11.625" style="2" customWidth="1"/>
    <col min="6408" max="6408" width="10.625" style="2" customWidth="1"/>
    <col min="6409" max="6413" width="11.625" style="2" customWidth="1"/>
    <col min="6414" max="6656" width="9" style="2"/>
    <col min="6657" max="6657" width="18" style="2" customWidth="1"/>
    <col min="6658" max="6658" width="10.625" style="2" customWidth="1"/>
    <col min="6659" max="6663" width="11.625" style="2" customWidth="1"/>
    <col min="6664" max="6664" width="10.625" style="2" customWidth="1"/>
    <col min="6665" max="6669" width="11.625" style="2" customWidth="1"/>
    <col min="6670" max="6912" width="9" style="2"/>
    <col min="6913" max="6913" width="18" style="2" customWidth="1"/>
    <col min="6914" max="6914" width="10.625" style="2" customWidth="1"/>
    <col min="6915" max="6919" width="11.625" style="2" customWidth="1"/>
    <col min="6920" max="6920" width="10.625" style="2" customWidth="1"/>
    <col min="6921" max="6925" width="11.625" style="2" customWidth="1"/>
    <col min="6926" max="7168" width="9" style="2"/>
    <col min="7169" max="7169" width="18" style="2" customWidth="1"/>
    <col min="7170" max="7170" width="10.625" style="2" customWidth="1"/>
    <col min="7171" max="7175" width="11.625" style="2" customWidth="1"/>
    <col min="7176" max="7176" width="10.625" style="2" customWidth="1"/>
    <col min="7177" max="7181" width="11.625" style="2" customWidth="1"/>
    <col min="7182" max="7424" width="9" style="2"/>
    <col min="7425" max="7425" width="18" style="2" customWidth="1"/>
    <col min="7426" max="7426" width="10.625" style="2" customWidth="1"/>
    <col min="7427" max="7431" width="11.625" style="2" customWidth="1"/>
    <col min="7432" max="7432" width="10.625" style="2" customWidth="1"/>
    <col min="7433" max="7437" width="11.625" style="2" customWidth="1"/>
    <col min="7438" max="7680" width="9" style="2"/>
    <col min="7681" max="7681" width="18" style="2" customWidth="1"/>
    <col min="7682" max="7682" width="10.625" style="2" customWidth="1"/>
    <col min="7683" max="7687" width="11.625" style="2" customWidth="1"/>
    <col min="7688" max="7688" width="10.625" style="2" customWidth="1"/>
    <col min="7689" max="7693" width="11.625" style="2" customWidth="1"/>
    <col min="7694" max="7936" width="9" style="2"/>
    <col min="7937" max="7937" width="18" style="2" customWidth="1"/>
    <col min="7938" max="7938" width="10.625" style="2" customWidth="1"/>
    <col min="7939" max="7943" width="11.625" style="2" customWidth="1"/>
    <col min="7944" max="7944" width="10.625" style="2" customWidth="1"/>
    <col min="7945" max="7949" width="11.625" style="2" customWidth="1"/>
    <col min="7950" max="8192" width="9" style="2"/>
    <col min="8193" max="8193" width="18" style="2" customWidth="1"/>
    <col min="8194" max="8194" width="10.625" style="2" customWidth="1"/>
    <col min="8195" max="8199" width="11.625" style="2" customWidth="1"/>
    <col min="8200" max="8200" width="10.625" style="2" customWidth="1"/>
    <col min="8201" max="8205" width="11.625" style="2" customWidth="1"/>
    <col min="8206" max="8448" width="9" style="2"/>
    <col min="8449" max="8449" width="18" style="2" customWidth="1"/>
    <col min="8450" max="8450" width="10.625" style="2" customWidth="1"/>
    <col min="8451" max="8455" width="11.625" style="2" customWidth="1"/>
    <col min="8456" max="8456" width="10.625" style="2" customWidth="1"/>
    <col min="8457" max="8461" width="11.625" style="2" customWidth="1"/>
    <col min="8462" max="8704" width="9" style="2"/>
    <col min="8705" max="8705" width="18" style="2" customWidth="1"/>
    <col min="8706" max="8706" width="10.625" style="2" customWidth="1"/>
    <col min="8707" max="8711" width="11.625" style="2" customWidth="1"/>
    <col min="8712" max="8712" width="10.625" style="2" customWidth="1"/>
    <col min="8713" max="8717" width="11.625" style="2" customWidth="1"/>
    <col min="8718" max="8960" width="9" style="2"/>
    <col min="8961" max="8961" width="18" style="2" customWidth="1"/>
    <col min="8962" max="8962" width="10.625" style="2" customWidth="1"/>
    <col min="8963" max="8967" width="11.625" style="2" customWidth="1"/>
    <col min="8968" max="8968" width="10.625" style="2" customWidth="1"/>
    <col min="8969" max="8973" width="11.625" style="2" customWidth="1"/>
    <col min="8974" max="9216" width="9" style="2"/>
    <col min="9217" max="9217" width="18" style="2" customWidth="1"/>
    <col min="9218" max="9218" width="10.625" style="2" customWidth="1"/>
    <col min="9219" max="9223" width="11.625" style="2" customWidth="1"/>
    <col min="9224" max="9224" width="10.625" style="2" customWidth="1"/>
    <col min="9225" max="9229" width="11.625" style="2" customWidth="1"/>
    <col min="9230" max="9472" width="9" style="2"/>
    <col min="9473" max="9473" width="18" style="2" customWidth="1"/>
    <col min="9474" max="9474" width="10.625" style="2" customWidth="1"/>
    <col min="9475" max="9479" width="11.625" style="2" customWidth="1"/>
    <col min="9480" max="9480" width="10.625" style="2" customWidth="1"/>
    <col min="9481" max="9485" width="11.625" style="2" customWidth="1"/>
    <col min="9486" max="9728" width="9" style="2"/>
    <col min="9729" max="9729" width="18" style="2" customWidth="1"/>
    <col min="9730" max="9730" width="10.625" style="2" customWidth="1"/>
    <col min="9731" max="9735" width="11.625" style="2" customWidth="1"/>
    <col min="9736" max="9736" width="10.625" style="2" customWidth="1"/>
    <col min="9737" max="9741" width="11.625" style="2" customWidth="1"/>
    <col min="9742" max="9984" width="9" style="2"/>
    <col min="9985" max="9985" width="18" style="2" customWidth="1"/>
    <col min="9986" max="9986" width="10.625" style="2" customWidth="1"/>
    <col min="9987" max="9991" width="11.625" style="2" customWidth="1"/>
    <col min="9992" max="9992" width="10.625" style="2" customWidth="1"/>
    <col min="9993" max="9997" width="11.625" style="2" customWidth="1"/>
    <col min="9998" max="10240" width="9" style="2"/>
    <col min="10241" max="10241" width="18" style="2" customWidth="1"/>
    <col min="10242" max="10242" width="10.625" style="2" customWidth="1"/>
    <col min="10243" max="10247" width="11.625" style="2" customWidth="1"/>
    <col min="10248" max="10248" width="10.625" style="2" customWidth="1"/>
    <col min="10249" max="10253" width="11.625" style="2" customWidth="1"/>
    <col min="10254" max="10496" width="9" style="2"/>
    <col min="10497" max="10497" width="18" style="2" customWidth="1"/>
    <col min="10498" max="10498" width="10.625" style="2" customWidth="1"/>
    <col min="10499" max="10503" width="11.625" style="2" customWidth="1"/>
    <col min="10504" max="10504" width="10.625" style="2" customWidth="1"/>
    <col min="10505" max="10509" width="11.625" style="2" customWidth="1"/>
    <col min="10510" max="10752" width="9" style="2"/>
    <col min="10753" max="10753" width="18" style="2" customWidth="1"/>
    <col min="10754" max="10754" width="10.625" style="2" customWidth="1"/>
    <col min="10755" max="10759" width="11.625" style="2" customWidth="1"/>
    <col min="10760" max="10760" width="10.625" style="2" customWidth="1"/>
    <col min="10761" max="10765" width="11.625" style="2" customWidth="1"/>
    <col min="10766" max="11008" width="9" style="2"/>
    <col min="11009" max="11009" width="18" style="2" customWidth="1"/>
    <col min="11010" max="11010" width="10.625" style="2" customWidth="1"/>
    <col min="11011" max="11015" width="11.625" style="2" customWidth="1"/>
    <col min="11016" max="11016" width="10.625" style="2" customWidth="1"/>
    <col min="11017" max="11021" width="11.625" style="2" customWidth="1"/>
    <col min="11022" max="11264" width="9" style="2"/>
    <col min="11265" max="11265" width="18" style="2" customWidth="1"/>
    <col min="11266" max="11266" width="10.625" style="2" customWidth="1"/>
    <col min="11267" max="11271" width="11.625" style="2" customWidth="1"/>
    <col min="11272" max="11272" width="10.625" style="2" customWidth="1"/>
    <col min="11273" max="11277" width="11.625" style="2" customWidth="1"/>
    <col min="11278" max="11520" width="9" style="2"/>
    <col min="11521" max="11521" width="18" style="2" customWidth="1"/>
    <col min="11522" max="11522" width="10.625" style="2" customWidth="1"/>
    <col min="11523" max="11527" width="11.625" style="2" customWidth="1"/>
    <col min="11528" max="11528" width="10.625" style="2" customWidth="1"/>
    <col min="11529" max="11533" width="11.625" style="2" customWidth="1"/>
    <col min="11534" max="11776" width="9" style="2"/>
    <col min="11777" max="11777" width="18" style="2" customWidth="1"/>
    <col min="11778" max="11778" width="10.625" style="2" customWidth="1"/>
    <col min="11779" max="11783" width="11.625" style="2" customWidth="1"/>
    <col min="11784" max="11784" width="10.625" style="2" customWidth="1"/>
    <col min="11785" max="11789" width="11.625" style="2" customWidth="1"/>
    <col min="11790" max="12032" width="9" style="2"/>
    <col min="12033" max="12033" width="18" style="2" customWidth="1"/>
    <col min="12034" max="12034" width="10.625" style="2" customWidth="1"/>
    <col min="12035" max="12039" width="11.625" style="2" customWidth="1"/>
    <col min="12040" max="12040" width="10.625" style="2" customWidth="1"/>
    <col min="12041" max="12045" width="11.625" style="2" customWidth="1"/>
    <col min="12046" max="12288" width="9" style="2"/>
    <col min="12289" max="12289" width="18" style="2" customWidth="1"/>
    <col min="12290" max="12290" width="10.625" style="2" customWidth="1"/>
    <col min="12291" max="12295" width="11.625" style="2" customWidth="1"/>
    <col min="12296" max="12296" width="10.625" style="2" customWidth="1"/>
    <col min="12297" max="12301" width="11.625" style="2" customWidth="1"/>
    <col min="12302" max="12544" width="9" style="2"/>
    <col min="12545" max="12545" width="18" style="2" customWidth="1"/>
    <col min="12546" max="12546" width="10.625" style="2" customWidth="1"/>
    <col min="12547" max="12551" width="11.625" style="2" customWidth="1"/>
    <col min="12552" max="12552" width="10.625" style="2" customWidth="1"/>
    <col min="12553" max="12557" width="11.625" style="2" customWidth="1"/>
    <col min="12558" max="12800" width="9" style="2"/>
    <col min="12801" max="12801" width="18" style="2" customWidth="1"/>
    <col min="12802" max="12802" width="10.625" style="2" customWidth="1"/>
    <col min="12803" max="12807" width="11.625" style="2" customWidth="1"/>
    <col min="12808" max="12808" width="10.625" style="2" customWidth="1"/>
    <col min="12809" max="12813" width="11.625" style="2" customWidth="1"/>
    <col min="12814" max="13056" width="9" style="2"/>
    <col min="13057" max="13057" width="18" style="2" customWidth="1"/>
    <col min="13058" max="13058" width="10.625" style="2" customWidth="1"/>
    <col min="13059" max="13063" width="11.625" style="2" customWidth="1"/>
    <col min="13064" max="13064" width="10.625" style="2" customWidth="1"/>
    <col min="13065" max="13069" width="11.625" style="2" customWidth="1"/>
    <col min="13070" max="13312" width="9" style="2"/>
    <col min="13313" max="13313" width="18" style="2" customWidth="1"/>
    <col min="13314" max="13314" width="10.625" style="2" customWidth="1"/>
    <col min="13315" max="13319" width="11.625" style="2" customWidth="1"/>
    <col min="13320" max="13320" width="10.625" style="2" customWidth="1"/>
    <col min="13321" max="13325" width="11.625" style="2" customWidth="1"/>
    <col min="13326" max="13568" width="9" style="2"/>
    <col min="13569" max="13569" width="18" style="2" customWidth="1"/>
    <col min="13570" max="13570" width="10.625" style="2" customWidth="1"/>
    <col min="13571" max="13575" width="11.625" style="2" customWidth="1"/>
    <col min="13576" max="13576" width="10.625" style="2" customWidth="1"/>
    <col min="13577" max="13581" width="11.625" style="2" customWidth="1"/>
    <col min="13582" max="13824" width="9" style="2"/>
    <col min="13825" max="13825" width="18" style="2" customWidth="1"/>
    <col min="13826" max="13826" width="10.625" style="2" customWidth="1"/>
    <col min="13827" max="13831" width="11.625" style="2" customWidth="1"/>
    <col min="13832" max="13832" width="10.625" style="2" customWidth="1"/>
    <col min="13833" max="13837" width="11.625" style="2" customWidth="1"/>
    <col min="13838" max="14080" width="9" style="2"/>
    <col min="14081" max="14081" width="18" style="2" customWidth="1"/>
    <col min="14082" max="14082" width="10.625" style="2" customWidth="1"/>
    <col min="14083" max="14087" width="11.625" style="2" customWidth="1"/>
    <col min="14088" max="14088" width="10.625" style="2" customWidth="1"/>
    <col min="14089" max="14093" width="11.625" style="2" customWidth="1"/>
    <col min="14094" max="14336" width="9" style="2"/>
    <col min="14337" max="14337" width="18" style="2" customWidth="1"/>
    <col min="14338" max="14338" width="10.625" style="2" customWidth="1"/>
    <col min="14339" max="14343" width="11.625" style="2" customWidth="1"/>
    <col min="14344" max="14344" width="10.625" style="2" customWidth="1"/>
    <col min="14345" max="14349" width="11.625" style="2" customWidth="1"/>
    <col min="14350" max="14592" width="9" style="2"/>
    <col min="14593" max="14593" width="18" style="2" customWidth="1"/>
    <col min="14594" max="14594" width="10.625" style="2" customWidth="1"/>
    <col min="14595" max="14599" width="11.625" style="2" customWidth="1"/>
    <col min="14600" max="14600" width="10.625" style="2" customWidth="1"/>
    <col min="14601" max="14605" width="11.625" style="2" customWidth="1"/>
    <col min="14606" max="14848" width="9" style="2"/>
    <col min="14849" max="14849" width="18" style="2" customWidth="1"/>
    <col min="14850" max="14850" width="10.625" style="2" customWidth="1"/>
    <col min="14851" max="14855" width="11.625" style="2" customWidth="1"/>
    <col min="14856" max="14856" width="10.625" style="2" customWidth="1"/>
    <col min="14857" max="14861" width="11.625" style="2" customWidth="1"/>
    <col min="14862" max="15104" width="9" style="2"/>
    <col min="15105" max="15105" width="18" style="2" customWidth="1"/>
    <col min="15106" max="15106" width="10.625" style="2" customWidth="1"/>
    <col min="15107" max="15111" width="11.625" style="2" customWidth="1"/>
    <col min="15112" max="15112" width="10.625" style="2" customWidth="1"/>
    <col min="15113" max="15117" width="11.625" style="2" customWidth="1"/>
    <col min="15118" max="15360" width="9" style="2"/>
    <col min="15361" max="15361" width="18" style="2" customWidth="1"/>
    <col min="15362" max="15362" width="10.625" style="2" customWidth="1"/>
    <col min="15363" max="15367" width="11.625" style="2" customWidth="1"/>
    <col min="15368" max="15368" width="10.625" style="2" customWidth="1"/>
    <col min="15369" max="15373" width="11.625" style="2" customWidth="1"/>
    <col min="15374" max="15616" width="9" style="2"/>
    <col min="15617" max="15617" width="18" style="2" customWidth="1"/>
    <col min="15618" max="15618" width="10.625" style="2" customWidth="1"/>
    <col min="15619" max="15623" width="11.625" style="2" customWidth="1"/>
    <col min="15624" max="15624" width="10.625" style="2" customWidth="1"/>
    <col min="15625" max="15629" width="11.625" style="2" customWidth="1"/>
    <col min="15630" max="15872" width="9" style="2"/>
    <col min="15873" max="15873" width="18" style="2" customWidth="1"/>
    <col min="15874" max="15874" width="10.625" style="2" customWidth="1"/>
    <col min="15875" max="15879" width="11.625" style="2" customWidth="1"/>
    <col min="15880" max="15880" width="10.625" style="2" customWidth="1"/>
    <col min="15881" max="15885" width="11.625" style="2" customWidth="1"/>
    <col min="15886" max="16128" width="9" style="2"/>
    <col min="16129" max="16129" width="18" style="2" customWidth="1"/>
    <col min="16130" max="16130" width="10.625" style="2" customWidth="1"/>
    <col min="16131" max="16135" width="11.625" style="2" customWidth="1"/>
    <col min="16136" max="16136" width="10.625" style="2" customWidth="1"/>
    <col min="16137" max="16141" width="11.625" style="2" customWidth="1"/>
    <col min="16142" max="16384" width="9" style="2"/>
  </cols>
  <sheetData>
    <row r="1" spans="1:13" s="36" customFormat="1" ht="15" customHeight="1" thickBot="1" x14ac:dyDescent="0.45">
      <c r="A1" s="81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41" customFormat="1" ht="18" customHeight="1" thickBot="1" x14ac:dyDescent="0.45">
      <c r="A2" s="37"/>
      <c r="B2" s="83" t="s">
        <v>96</v>
      </c>
      <c r="C2" s="84" t="s">
        <v>58</v>
      </c>
      <c r="D2" s="39" t="s">
        <v>59</v>
      </c>
      <c r="E2" s="39" t="s">
        <v>60</v>
      </c>
      <c r="F2" s="39" t="s">
        <v>61</v>
      </c>
      <c r="G2" s="84" t="s">
        <v>62</v>
      </c>
      <c r="H2" s="85" t="s">
        <v>96</v>
      </c>
      <c r="I2" s="84" t="s">
        <v>58</v>
      </c>
      <c r="J2" s="39" t="s">
        <v>59</v>
      </c>
      <c r="K2" s="39" t="s">
        <v>60</v>
      </c>
      <c r="L2" s="39" t="s">
        <v>61</v>
      </c>
      <c r="M2" s="86" t="s">
        <v>62</v>
      </c>
    </row>
    <row r="3" spans="1:13" s="41" customFormat="1" ht="18" customHeight="1" x14ac:dyDescent="0.4">
      <c r="A3" s="42" t="s">
        <v>97</v>
      </c>
      <c r="B3" s="87" t="s">
        <v>98</v>
      </c>
      <c r="C3" s="88">
        <v>9230</v>
      </c>
      <c r="D3" s="89">
        <f t="shared" ref="D3:D66" si="0">$C3*2</f>
        <v>18460</v>
      </c>
      <c r="E3" s="89">
        <f t="shared" ref="E3:E66" si="1">$C3*3</f>
        <v>27690</v>
      </c>
      <c r="F3" s="89">
        <f t="shared" ref="F3:F66" si="2">$C3*4</f>
        <v>36920</v>
      </c>
      <c r="G3" s="90">
        <f t="shared" ref="G3:G66" si="3">$C3*5</f>
        <v>46150</v>
      </c>
      <c r="H3" s="91" t="s">
        <v>99</v>
      </c>
      <c r="I3" s="92">
        <v>27760</v>
      </c>
      <c r="J3" s="93">
        <f t="shared" ref="J3:J66" si="4">$I3*2</f>
        <v>55520</v>
      </c>
      <c r="K3" s="93">
        <f t="shared" ref="K3:K66" si="5">$I3*3</f>
        <v>83280</v>
      </c>
      <c r="L3" s="93">
        <f t="shared" ref="L3:L66" si="6">$I3*4</f>
        <v>111040</v>
      </c>
      <c r="M3" s="94">
        <f t="shared" ref="M3:M66" si="7">$I3*5</f>
        <v>138800</v>
      </c>
    </row>
    <row r="4" spans="1:13" s="41" customFormat="1" ht="18" customHeight="1" x14ac:dyDescent="0.4">
      <c r="A4" s="61"/>
      <c r="B4" s="95" t="s">
        <v>100</v>
      </c>
      <c r="C4" s="92">
        <v>10410</v>
      </c>
      <c r="D4" s="93">
        <f t="shared" si="0"/>
        <v>20820</v>
      </c>
      <c r="E4" s="93">
        <f t="shared" si="1"/>
        <v>31230</v>
      </c>
      <c r="F4" s="93">
        <f t="shared" si="2"/>
        <v>41640</v>
      </c>
      <c r="G4" s="96">
        <f t="shared" si="3"/>
        <v>52050</v>
      </c>
      <c r="H4" s="91" t="s">
        <v>101</v>
      </c>
      <c r="I4" s="92">
        <v>29650</v>
      </c>
      <c r="J4" s="93">
        <f t="shared" si="4"/>
        <v>59300</v>
      </c>
      <c r="K4" s="93">
        <f t="shared" si="5"/>
        <v>88950</v>
      </c>
      <c r="L4" s="93">
        <f t="shared" si="6"/>
        <v>118600</v>
      </c>
      <c r="M4" s="94">
        <f t="shared" si="7"/>
        <v>148250</v>
      </c>
    </row>
    <row r="5" spans="1:13" s="41" customFormat="1" ht="18" customHeight="1" x14ac:dyDescent="0.4">
      <c r="A5" s="61"/>
      <c r="B5" s="95" t="s">
        <v>102</v>
      </c>
      <c r="C5" s="92">
        <v>12850</v>
      </c>
      <c r="D5" s="93">
        <f t="shared" si="0"/>
        <v>25700</v>
      </c>
      <c r="E5" s="93">
        <f t="shared" si="1"/>
        <v>38550</v>
      </c>
      <c r="F5" s="93">
        <f t="shared" si="2"/>
        <v>51400</v>
      </c>
      <c r="G5" s="96">
        <f t="shared" si="3"/>
        <v>64250</v>
      </c>
      <c r="H5" s="91" t="s">
        <v>103</v>
      </c>
      <c r="I5" s="97">
        <v>31220</v>
      </c>
      <c r="J5" s="98">
        <f t="shared" si="4"/>
        <v>62440</v>
      </c>
      <c r="K5" s="98">
        <f t="shared" si="5"/>
        <v>93660</v>
      </c>
      <c r="L5" s="98">
        <f t="shared" si="6"/>
        <v>124880</v>
      </c>
      <c r="M5" s="99">
        <f t="shared" si="7"/>
        <v>156100</v>
      </c>
    </row>
    <row r="6" spans="1:13" s="41" customFormat="1" ht="18" customHeight="1" x14ac:dyDescent="0.4">
      <c r="A6" s="61"/>
      <c r="B6" s="95" t="s">
        <v>104</v>
      </c>
      <c r="C6" s="97">
        <v>16090</v>
      </c>
      <c r="D6" s="98">
        <f t="shared" si="0"/>
        <v>32180</v>
      </c>
      <c r="E6" s="98">
        <f t="shared" si="1"/>
        <v>48270</v>
      </c>
      <c r="F6" s="98">
        <f t="shared" si="2"/>
        <v>64360</v>
      </c>
      <c r="G6" s="100">
        <f t="shared" si="3"/>
        <v>80450</v>
      </c>
      <c r="H6" s="101" t="s">
        <v>105</v>
      </c>
      <c r="I6" s="102">
        <v>37470</v>
      </c>
      <c r="J6" s="98">
        <f t="shared" si="4"/>
        <v>74940</v>
      </c>
      <c r="K6" s="98">
        <f t="shared" si="5"/>
        <v>112410</v>
      </c>
      <c r="L6" s="98">
        <f t="shared" si="6"/>
        <v>149880</v>
      </c>
      <c r="M6" s="99">
        <f t="shared" si="7"/>
        <v>187350</v>
      </c>
    </row>
    <row r="7" spans="1:13" s="41" customFormat="1" ht="18" customHeight="1" x14ac:dyDescent="0.4">
      <c r="A7" s="61"/>
      <c r="B7" s="103" t="s">
        <v>106</v>
      </c>
      <c r="C7" s="104">
        <v>20030</v>
      </c>
      <c r="D7" s="98">
        <f t="shared" si="0"/>
        <v>40060</v>
      </c>
      <c r="E7" s="98">
        <f t="shared" si="1"/>
        <v>60090</v>
      </c>
      <c r="F7" s="98">
        <f t="shared" si="2"/>
        <v>80120</v>
      </c>
      <c r="G7" s="100">
        <f t="shared" si="3"/>
        <v>100150</v>
      </c>
      <c r="H7" s="105" t="s">
        <v>107</v>
      </c>
      <c r="I7" s="102">
        <v>62450</v>
      </c>
      <c r="J7" s="98">
        <f t="shared" si="4"/>
        <v>124900</v>
      </c>
      <c r="K7" s="98">
        <f t="shared" si="5"/>
        <v>187350</v>
      </c>
      <c r="L7" s="98">
        <f t="shared" si="6"/>
        <v>249800</v>
      </c>
      <c r="M7" s="99">
        <f t="shared" si="7"/>
        <v>312250</v>
      </c>
    </row>
    <row r="8" spans="1:13" s="41" customFormat="1" ht="18" customHeight="1" thickBot="1" x14ac:dyDescent="0.45">
      <c r="A8" s="106"/>
      <c r="B8" s="107" t="s">
        <v>108</v>
      </c>
      <c r="C8" s="108">
        <v>23970</v>
      </c>
      <c r="D8" s="109">
        <f t="shared" si="0"/>
        <v>47940</v>
      </c>
      <c r="E8" s="109">
        <f t="shared" si="1"/>
        <v>71910</v>
      </c>
      <c r="F8" s="109">
        <f t="shared" si="2"/>
        <v>95880</v>
      </c>
      <c r="G8" s="110">
        <f t="shared" si="3"/>
        <v>119850</v>
      </c>
      <c r="H8" s="111" t="s">
        <v>109</v>
      </c>
      <c r="I8" s="112">
        <v>93670</v>
      </c>
      <c r="J8" s="113">
        <f t="shared" si="4"/>
        <v>187340</v>
      </c>
      <c r="K8" s="113">
        <f t="shared" si="5"/>
        <v>281010</v>
      </c>
      <c r="L8" s="113">
        <f t="shared" si="6"/>
        <v>374680</v>
      </c>
      <c r="M8" s="114">
        <f t="shared" si="7"/>
        <v>468350</v>
      </c>
    </row>
    <row r="9" spans="1:13" s="41" customFormat="1" ht="18" customHeight="1" x14ac:dyDescent="0.4">
      <c r="A9" s="42" t="s">
        <v>73</v>
      </c>
      <c r="B9" s="115" t="s">
        <v>98</v>
      </c>
      <c r="C9" s="88">
        <v>8461</v>
      </c>
      <c r="D9" s="89">
        <f t="shared" si="0"/>
        <v>16922</v>
      </c>
      <c r="E9" s="89">
        <f t="shared" si="1"/>
        <v>25383</v>
      </c>
      <c r="F9" s="89">
        <f t="shared" si="2"/>
        <v>33844</v>
      </c>
      <c r="G9" s="90">
        <f t="shared" si="3"/>
        <v>42305</v>
      </c>
      <c r="H9" s="116" t="s">
        <v>110</v>
      </c>
      <c r="I9" s="117">
        <v>25447</v>
      </c>
      <c r="J9" s="118">
        <f t="shared" si="4"/>
        <v>50894</v>
      </c>
      <c r="K9" s="118">
        <f t="shared" si="5"/>
        <v>76341</v>
      </c>
      <c r="L9" s="118">
        <f t="shared" si="6"/>
        <v>101788</v>
      </c>
      <c r="M9" s="119">
        <f t="shared" si="7"/>
        <v>127235</v>
      </c>
    </row>
    <row r="10" spans="1:13" s="41" customFormat="1" ht="18" customHeight="1" x14ac:dyDescent="0.4">
      <c r="A10" s="61"/>
      <c r="B10" s="120" t="s">
        <v>100</v>
      </c>
      <c r="C10" s="92">
        <v>9543</v>
      </c>
      <c r="D10" s="93">
        <f t="shared" si="0"/>
        <v>19086</v>
      </c>
      <c r="E10" s="93">
        <f t="shared" si="1"/>
        <v>28629</v>
      </c>
      <c r="F10" s="93">
        <f t="shared" si="2"/>
        <v>38172</v>
      </c>
      <c r="G10" s="96">
        <f t="shared" si="3"/>
        <v>47715</v>
      </c>
      <c r="H10" s="91" t="s">
        <v>101</v>
      </c>
      <c r="I10" s="92">
        <v>27179</v>
      </c>
      <c r="J10" s="93">
        <f t="shared" si="4"/>
        <v>54358</v>
      </c>
      <c r="K10" s="93">
        <f t="shared" si="5"/>
        <v>81537</v>
      </c>
      <c r="L10" s="93">
        <f t="shared" si="6"/>
        <v>108716</v>
      </c>
      <c r="M10" s="94">
        <f t="shared" si="7"/>
        <v>135895</v>
      </c>
    </row>
    <row r="11" spans="1:13" s="41" customFormat="1" ht="18" customHeight="1" x14ac:dyDescent="0.4">
      <c r="A11" s="61"/>
      <c r="B11" s="120" t="s">
        <v>102</v>
      </c>
      <c r="C11" s="92">
        <v>11779</v>
      </c>
      <c r="D11" s="93">
        <f t="shared" si="0"/>
        <v>23558</v>
      </c>
      <c r="E11" s="93">
        <f t="shared" si="1"/>
        <v>35337</v>
      </c>
      <c r="F11" s="93">
        <f t="shared" si="2"/>
        <v>47116</v>
      </c>
      <c r="G11" s="96">
        <f t="shared" si="3"/>
        <v>58895</v>
      </c>
      <c r="H11" s="91" t="s">
        <v>103</v>
      </c>
      <c r="I11" s="92">
        <v>28618</v>
      </c>
      <c r="J11" s="93">
        <f t="shared" si="4"/>
        <v>57236</v>
      </c>
      <c r="K11" s="93">
        <f t="shared" si="5"/>
        <v>85854</v>
      </c>
      <c r="L11" s="93">
        <f t="shared" si="6"/>
        <v>114472</v>
      </c>
      <c r="M11" s="94">
        <f t="shared" si="7"/>
        <v>143090</v>
      </c>
    </row>
    <row r="12" spans="1:13" s="41" customFormat="1" ht="18" customHeight="1" x14ac:dyDescent="0.4">
      <c r="A12" s="61"/>
      <c r="B12" s="120" t="s">
        <v>104</v>
      </c>
      <c r="C12" s="97">
        <v>14749</v>
      </c>
      <c r="D12" s="98">
        <f t="shared" si="0"/>
        <v>29498</v>
      </c>
      <c r="E12" s="98">
        <f t="shared" si="1"/>
        <v>44247</v>
      </c>
      <c r="F12" s="98">
        <f t="shared" si="2"/>
        <v>58996</v>
      </c>
      <c r="G12" s="100">
        <f t="shared" si="3"/>
        <v>73745</v>
      </c>
      <c r="H12" s="91" t="s">
        <v>105</v>
      </c>
      <c r="I12" s="97">
        <v>34348</v>
      </c>
      <c r="J12" s="98">
        <f t="shared" si="4"/>
        <v>68696</v>
      </c>
      <c r="K12" s="98">
        <f t="shared" si="5"/>
        <v>103044</v>
      </c>
      <c r="L12" s="98">
        <f t="shared" si="6"/>
        <v>137392</v>
      </c>
      <c r="M12" s="99">
        <f t="shared" si="7"/>
        <v>171740</v>
      </c>
    </row>
    <row r="13" spans="1:13" s="41" customFormat="1" ht="18" customHeight="1" x14ac:dyDescent="0.4">
      <c r="A13" s="61"/>
      <c r="B13" s="120" t="s">
        <v>106</v>
      </c>
      <c r="C13" s="121">
        <v>18361</v>
      </c>
      <c r="D13" s="98">
        <f t="shared" si="0"/>
        <v>36722</v>
      </c>
      <c r="E13" s="98">
        <f t="shared" si="1"/>
        <v>55083</v>
      </c>
      <c r="F13" s="98">
        <f t="shared" si="2"/>
        <v>73444</v>
      </c>
      <c r="G13" s="100">
        <f t="shared" si="3"/>
        <v>91805</v>
      </c>
      <c r="H13" s="105" t="s">
        <v>107</v>
      </c>
      <c r="I13" s="97">
        <v>57246</v>
      </c>
      <c r="J13" s="98">
        <f t="shared" si="4"/>
        <v>114492</v>
      </c>
      <c r="K13" s="98">
        <f t="shared" si="5"/>
        <v>171738</v>
      </c>
      <c r="L13" s="98">
        <f t="shared" si="6"/>
        <v>228984</v>
      </c>
      <c r="M13" s="99">
        <f t="shared" si="7"/>
        <v>286230</v>
      </c>
    </row>
    <row r="14" spans="1:13" s="41" customFormat="1" ht="18" customHeight="1" thickBot="1" x14ac:dyDescent="0.45">
      <c r="A14" s="106"/>
      <c r="B14" s="107" t="s">
        <v>108</v>
      </c>
      <c r="C14" s="122">
        <v>21973</v>
      </c>
      <c r="D14" s="123">
        <f t="shared" si="0"/>
        <v>43946</v>
      </c>
      <c r="E14" s="123">
        <f t="shared" si="1"/>
        <v>65919</v>
      </c>
      <c r="F14" s="123">
        <f t="shared" si="2"/>
        <v>87892</v>
      </c>
      <c r="G14" s="124">
        <f t="shared" si="3"/>
        <v>109865</v>
      </c>
      <c r="H14" s="111" t="s">
        <v>109</v>
      </c>
      <c r="I14" s="122">
        <v>85864</v>
      </c>
      <c r="J14" s="123">
        <f t="shared" si="4"/>
        <v>171728</v>
      </c>
      <c r="K14" s="123">
        <f t="shared" si="5"/>
        <v>257592</v>
      </c>
      <c r="L14" s="123">
        <f t="shared" si="6"/>
        <v>343456</v>
      </c>
      <c r="M14" s="125">
        <f t="shared" si="7"/>
        <v>429320</v>
      </c>
    </row>
    <row r="15" spans="1:13" s="41" customFormat="1" ht="18" customHeight="1" x14ac:dyDescent="0.4">
      <c r="A15" s="126" t="s">
        <v>75</v>
      </c>
      <c r="B15" s="115" t="s">
        <v>98</v>
      </c>
      <c r="C15" s="127">
        <v>7692</v>
      </c>
      <c r="D15" s="89">
        <f t="shared" si="0"/>
        <v>15384</v>
      </c>
      <c r="E15" s="89">
        <f t="shared" si="1"/>
        <v>23076</v>
      </c>
      <c r="F15" s="89">
        <f t="shared" si="2"/>
        <v>30768</v>
      </c>
      <c r="G15" s="90">
        <f t="shared" si="3"/>
        <v>38460</v>
      </c>
      <c r="H15" s="128" t="s">
        <v>99</v>
      </c>
      <c r="I15" s="127">
        <v>23133</v>
      </c>
      <c r="J15" s="89">
        <f t="shared" si="4"/>
        <v>46266</v>
      </c>
      <c r="K15" s="89">
        <f t="shared" si="5"/>
        <v>69399</v>
      </c>
      <c r="L15" s="89">
        <f t="shared" si="6"/>
        <v>92532</v>
      </c>
      <c r="M15" s="129">
        <f t="shared" si="7"/>
        <v>115665</v>
      </c>
    </row>
    <row r="16" spans="1:13" s="41" customFormat="1" ht="18" customHeight="1" x14ac:dyDescent="0.4">
      <c r="A16" s="130"/>
      <c r="B16" s="120" t="s">
        <v>100</v>
      </c>
      <c r="C16" s="131">
        <v>8675</v>
      </c>
      <c r="D16" s="93">
        <f t="shared" si="0"/>
        <v>17350</v>
      </c>
      <c r="E16" s="93">
        <f t="shared" si="1"/>
        <v>26025</v>
      </c>
      <c r="F16" s="93">
        <f t="shared" si="2"/>
        <v>34700</v>
      </c>
      <c r="G16" s="96">
        <f t="shared" si="3"/>
        <v>43375</v>
      </c>
      <c r="H16" s="128" t="s">
        <v>101</v>
      </c>
      <c r="I16" s="131">
        <v>24708</v>
      </c>
      <c r="J16" s="93">
        <f t="shared" si="4"/>
        <v>49416</v>
      </c>
      <c r="K16" s="93">
        <f t="shared" si="5"/>
        <v>74124</v>
      </c>
      <c r="L16" s="93">
        <f t="shared" si="6"/>
        <v>98832</v>
      </c>
      <c r="M16" s="94">
        <f t="shared" si="7"/>
        <v>123540</v>
      </c>
    </row>
    <row r="17" spans="1:13" s="41" customFormat="1" ht="18" customHeight="1" x14ac:dyDescent="0.4">
      <c r="A17" s="130"/>
      <c r="B17" s="120" t="s">
        <v>102</v>
      </c>
      <c r="C17" s="131">
        <v>10708</v>
      </c>
      <c r="D17" s="93">
        <f t="shared" si="0"/>
        <v>21416</v>
      </c>
      <c r="E17" s="93">
        <f t="shared" si="1"/>
        <v>32124</v>
      </c>
      <c r="F17" s="93">
        <f t="shared" si="2"/>
        <v>42832</v>
      </c>
      <c r="G17" s="96">
        <f t="shared" si="3"/>
        <v>53540</v>
      </c>
      <c r="H17" s="128" t="s">
        <v>103</v>
      </c>
      <c r="I17" s="132">
        <v>26017</v>
      </c>
      <c r="J17" s="133">
        <f t="shared" si="4"/>
        <v>52034</v>
      </c>
      <c r="K17" s="133">
        <f t="shared" si="5"/>
        <v>78051</v>
      </c>
      <c r="L17" s="133">
        <f t="shared" si="6"/>
        <v>104068</v>
      </c>
      <c r="M17" s="134">
        <f t="shared" si="7"/>
        <v>130085</v>
      </c>
    </row>
    <row r="18" spans="1:13" s="41" customFormat="1" ht="18" customHeight="1" x14ac:dyDescent="0.4">
      <c r="A18" s="130"/>
      <c r="B18" s="120" t="s">
        <v>104</v>
      </c>
      <c r="C18" s="132">
        <v>13408</v>
      </c>
      <c r="D18" s="133">
        <f t="shared" si="0"/>
        <v>26816</v>
      </c>
      <c r="E18" s="133">
        <f t="shared" si="1"/>
        <v>40224</v>
      </c>
      <c r="F18" s="133">
        <f t="shared" si="2"/>
        <v>53632</v>
      </c>
      <c r="G18" s="135">
        <f t="shared" si="3"/>
        <v>67040</v>
      </c>
      <c r="H18" s="128" t="s">
        <v>105</v>
      </c>
      <c r="I18" s="131">
        <v>31225</v>
      </c>
      <c r="J18" s="93">
        <f t="shared" si="4"/>
        <v>62450</v>
      </c>
      <c r="K18" s="93">
        <f t="shared" si="5"/>
        <v>93675</v>
      </c>
      <c r="L18" s="93">
        <f t="shared" si="6"/>
        <v>124900</v>
      </c>
      <c r="M18" s="94">
        <f t="shared" si="7"/>
        <v>156125</v>
      </c>
    </row>
    <row r="19" spans="1:13" s="41" customFormat="1" ht="18" customHeight="1" x14ac:dyDescent="0.4">
      <c r="A19" s="130"/>
      <c r="B19" s="120" t="s">
        <v>106</v>
      </c>
      <c r="C19" s="131">
        <v>16692</v>
      </c>
      <c r="D19" s="93">
        <f t="shared" si="0"/>
        <v>33384</v>
      </c>
      <c r="E19" s="93">
        <f t="shared" si="1"/>
        <v>50076</v>
      </c>
      <c r="F19" s="93">
        <f t="shared" si="2"/>
        <v>66768</v>
      </c>
      <c r="G19" s="96">
        <f t="shared" si="3"/>
        <v>83460</v>
      </c>
      <c r="H19" s="128" t="s">
        <v>107</v>
      </c>
      <c r="I19" s="131">
        <v>52042</v>
      </c>
      <c r="J19" s="93">
        <f t="shared" si="4"/>
        <v>104084</v>
      </c>
      <c r="K19" s="93">
        <f t="shared" si="5"/>
        <v>156126</v>
      </c>
      <c r="L19" s="93">
        <f t="shared" si="6"/>
        <v>208168</v>
      </c>
      <c r="M19" s="94">
        <f t="shared" si="7"/>
        <v>260210</v>
      </c>
    </row>
    <row r="20" spans="1:13" s="41" customFormat="1" ht="18" customHeight="1" thickBot="1" x14ac:dyDescent="0.45">
      <c r="A20" s="136"/>
      <c r="B20" s="137" t="s">
        <v>108</v>
      </c>
      <c r="C20" s="138">
        <v>19975</v>
      </c>
      <c r="D20" s="139">
        <f t="shared" si="0"/>
        <v>39950</v>
      </c>
      <c r="E20" s="139">
        <f t="shared" si="1"/>
        <v>59925</v>
      </c>
      <c r="F20" s="139">
        <f t="shared" si="2"/>
        <v>79900</v>
      </c>
      <c r="G20" s="140">
        <f t="shared" si="3"/>
        <v>99875</v>
      </c>
      <c r="H20" s="141" t="s">
        <v>111</v>
      </c>
      <c r="I20" s="138">
        <v>78058</v>
      </c>
      <c r="J20" s="139">
        <f t="shared" si="4"/>
        <v>156116</v>
      </c>
      <c r="K20" s="139">
        <f t="shared" si="5"/>
        <v>234174</v>
      </c>
      <c r="L20" s="139">
        <f t="shared" si="6"/>
        <v>312232</v>
      </c>
      <c r="M20" s="142">
        <f t="shared" si="7"/>
        <v>390290</v>
      </c>
    </row>
    <row r="21" spans="1:13" s="41" customFormat="1" ht="18" customHeight="1" x14ac:dyDescent="0.4">
      <c r="A21" s="130" t="s">
        <v>77</v>
      </c>
      <c r="B21" s="143" t="s">
        <v>98</v>
      </c>
      <c r="C21" s="144">
        <v>6923</v>
      </c>
      <c r="D21" s="145">
        <f t="shared" si="0"/>
        <v>13846</v>
      </c>
      <c r="E21" s="145">
        <f t="shared" si="1"/>
        <v>20769</v>
      </c>
      <c r="F21" s="145">
        <f t="shared" si="2"/>
        <v>27692</v>
      </c>
      <c r="G21" s="144">
        <f t="shared" si="3"/>
        <v>34615</v>
      </c>
      <c r="H21" s="146" t="s">
        <v>99</v>
      </c>
      <c r="I21" s="127">
        <v>20820</v>
      </c>
      <c r="J21" s="89">
        <f t="shared" si="4"/>
        <v>41640</v>
      </c>
      <c r="K21" s="89">
        <f t="shared" si="5"/>
        <v>62460</v>
      </c>
      <c r="L21" s="89">
        <f t="shared" si="6"/>
        <v>83280</v>
      </c>
      <c r="M21" s="129">
        <f t="shared" si="7"/>
        <v>104100</v>
      </c>
    </row>
    <row r="22" spans="1:13" s="41" customFormat="1" ht="18" customHeight="1" x14ac:dyDescent="0.4">
      <c r="A22" s="130"/>
      <c r="B22" s="120" t="s">
        <v>100</v>
      </c>
      <c r="C22" s="92">
        <v>7808</v>
      </c>
      <c r="D22" s="93">
        <f t="shared" si="0"/>
        <v>15616</v>
      </c>
      <c r="E22" s="93">
        <f t="shared" si="1"/>
        <v>23424</v>
      </c>
      <c r="F22" s="93">
        <f t="shared" si="2"/>
        <v>31232</v>
      </c>
      <c r="G22" s="92">
        <f t="shared" si="3"/>
        <v>39040</v>
      </c>
      <c r="H22" s="146" t="s">
        <v>101</v>
      </c>
      <c r="I22" s="131">
        <v>22238</v>
      </c>
      <c r="J22" s="93">
        <f t="shared" si="4"/>
        <v>44476</v>
      </c>
      <c r="K22" s="93">
        <f t="shared" si="5"/>
        <v>66714</v>
      </c>
      <c r="L22" s="93">
        <f t="shared" si="6"/>
        <v>88952</v>
      </c>
      <c r="M22" s="94">
        <f t="shared" si="7"/>
        <v>111190</v>
      </c>
    </row>
    <row r="23" spans="1:13" s="41" customFormat="1" ht="18" customHeight="1" x14ac:dyDescent="0.4">
      <c r="A23" s="130"/>
      <c r="B23" s="120" t="s">
        <v>102</v>
      </c>
      <c r="C23" s="92">
        <v>9638</v>
      </c>
      <c r="D23" s="93">
        <f t="shared" si="0"/>
        <v>19276</v>
      </c>
      <c r="E23" s="93">
        <f t="shared" si="1"/>
        <v>28914</v>
      </c>
      <c r="F23" s="93">
        <f t="shared" si="2"/>
        <v>38552</v>
      </c>
      <c r="G23" s="92">
        <f t="shared" si="3"/>
        <v>48190</v>
      </c>
      <c r="H23" s="146" t="s">
        <v>103</v>
      </c>
      <c r="I23" s="132">
        <v>23415</v>
      </c>
      <c r="J23" s="133">
        <f t="shared" si="4"/>
        <v>46830</v>
      </c>
      <c r="K23" s="133">
        <f t="shared" si="5"/>
        <v>70245</v>
      </c>
      <c r="L23" s="133">
        <f t="shared" si="6"/>
        <v>93660</v>
      </c>
      <c r="M23" s="134">
        <f t="shared" si="7"/>
        <v>117075</v>
      </c>
    </row>
    <row r="24" spans="1:13" s="41" customFormat="1" ht="18" customHeight="1" x14ac:dyDescent="0.4">
      <c r="A24" s="130"/>
      <c r="B24" s="120" t="s">
        <v>104</v>
      </c>
      <c r="C24" s="147">
        <v>12068</v>
      </c>
      <c r="D24" s="133">
        <f t="shared" si="0"/>
        <v>24136</v>
      </c>
      <c r="E24" s="133">
        <f t="shared" si="1"/>
        <v>36204</v>
      </c>
      <c r="F24" s="133">
        <f t="shared" si="2"/>
        <v>48272</v>
      </c>
      <c r="G24" s="147">
        <f t="shared" si="3"/>
        <v>60340</v>
      </c>
      <c r="H24" s="146" t="s">
        <v>105</v>
      </c>
      <c r="I24" s="131">
        <v>28103</v>
      </c>
      <c r="J24" s="93">
        <f t="shared" si="4"/>
        <v>56206</v>
      </c>
      <c r="K24" s="93">
        <f t="shared" si="5"/>
        <v>84309</v>
      </c>
      <c r="L24" s="93">
        <f t="shared" si="6"/>
        <v>112412</v>
      </c>
      <c r="M24" s="94">
        <f t="shared" si="7"/>
        <v>140515</v>
      </c>
    </row>
    <row r="25" spans="1:13" s="41" customFormat="1" ht="18" customHeight="1" x14ac:dyDescent="0.4">
      <c r="A25" s="130"/>
      <c r="B25" s="120" t="s">
        <v>106</v>
      </c>
      <c r="C25" s="148">
        <v>15023</v>
      </c>
      <c r="D25" s="93">
        <f t="shared" si="0"/>
        <v>30046</v>
      </c>
      <c r="E25" s="93">
        <f t="shared" si="1"/>
        <v>45069</v>
      </c>
      <c r="F25" s="93">
        <f t="shared" si="2"/>
        <v>60092</v>
      </c>
      <c r="G25" s="92">
        <f t="shared" si="3"/>
        <v>75115</v>
      </c>
      <c r="H25" s="146" t="s">
        <v>107</v>
      </c>
      <c r="I25" s="131">
        <v>46838</v>
      </c>
      <c r="J25" s="93">
        <f t="shared" si="4"/>
        <v>93676</v>
      </c>
      <c r="K25" s="93">
        <f t="shared" si="5"/>
        <v>140514</v>
      </c>
      <c r="L25" s="93">
        <f t="shared" si="6"/>
        <v>187352</v>
      </c>
      <c r="M25" s="94">
        <f t="shared" si="7"/>
        <v>234190</v>
      </c>
    </row>
    <row r="26" spans="1:13" s="41" customFormat="1" ht="18" customHeight="1" thickBot="1" x14ac:dyDescent="0.45">
      <c r="A26" s="136"/>
      <c r="B26" s="137" t="s">
        <v>108</v>
      </c>
      <c r="C26" s="149">
        <v>17978</v>
      </c>
      <c r="D26" s="139">
        <f t="shared" si="0"/>
        <v>35956</v>
      </c>
      <c r="E26" s="139">
        <f t="shared" si="1"/>
        <v>53934</v>
      </c>
      <c r="F26" s="139">
        <f t="shared" si="2"/>
        <v>71912</v>
      </c>
      <c r="G26" s="140">
        <f t="shared" si="3"/>
        <v>89890</v>
      </c>
      <c r="H26" s="150" t="s">
        <v>111</v>
      </c>
      <c r="I26" s="138">
        <v>70253</v>
      </c>
      <c r="J26" s="139">
        <f t="shared" si="4"/>
        <v>140506</v>
      </c>
      <c r="K26" s="139">
        <f t="shared" si="5"/>
        <v>210759</v>
      </c>
      <c r="L26" s="139">
        <f t="shared" si="6"/>
        <v>281012</v>
      </c>
      <c r="M26" s="142">
        <f t="shared" si="7"/>
        <v>351265</v>
      </c>
    </row>
    <row r="27" spans="1:13" s="41" customFormat="1" ht="18" customHeight="1" x14ac:dyDescent="0.4">
      <c r="A27" s="42" t="s">
        <v>79</v>
      </c>
      <c r="B27" s="151" t="s">
        <v>98</v>
      </c>
      <c r="C27" s="152">
        <v>6153</v>
      </c>
      <c r="D27" s="153">
        <f t="shared" si="0"/>
        <v>12306</v>
      </c>
      <c r="E27" s="153">
        <f t="shared" si="1"/>
        <v>18459</v>
      </c>
      <c r="F27" s="153">
        <f t="shared" si="2"/>
        <v>24612</v>
      </c>
      <c r="G27" s="154">
        <f t="shared" si="3"/>
        <v>30765</v>
      </c>
      <c r="H27" s="155" t="s">
        <v>99</v>
      </c>
      <c r="I27" s="144">
        <v>18507</v>
      </c>
      <c r="J27" s="145">
        <f t="shared" si="4"/>
        <v>37014</v>
      </c>
      <c r="K27" s="145">
        <f t="shared" si="5"/>
        <v>55521</v>
      </c>
      <c r="L27" s="145">
        <f t="shared" si="6"/>
        <v>74028</v>
      </c>
      <c r="M27" s="156">
        <f t="shared" si="7"/>
        <v>92535</v>
      </c>
    </row>
    <row r="28" spans="1:13" s="41" customFormat="1" ht="18" customHeight="1" x14ac:dyDescent="0.4">
      <c r="A28" s="61"/>
      <c r="B28" s="95" t="s">
        <v>100</v>
      </c>
      <c r="C28" s="144">
        <v>6940</v>
      </c>
      <c r="D28" s="145">
        <f t="shared" si="0"/>
        <v>13880</v>
      </c>
      <c r="E28" s="145">
        <f t="shared" si="1"/>
        <v>20820</v>
      </c>
      <c r="F28" s="145">
        <f t="shared" si="2"/>
        <v>27760</v>
      </c>
      <c r="G28" s="144">
        <f t="shared" si="3"/>
        <v>34700</v>
      </c>
      <c r="H28" s="157" t="s">
        <v>101</v>
      </c>
      <c r="I28" s="92">
        <v>19767</v>
      </c>
      <c r="J28" s="93">
        <f t="shared" si="4"/>
        <v>39534</v>
      </c>
      <c r="K28" s="93">
        <f t="shared" si="5"/>
        <v>59301</v>
      </c>
      <c r="L28" s="93">
        <f t="shared" si="6"/>
        <v>79068</v>
      </c>
      <c r="M28" s="94">
        <f t="shared" si="7"/>
        <v>98835</v>
      </c>
    </row>
    <row r="29" spans="1:13" s="41" customFormat="1" ht="18" customHeight="1" x14ac:dyDescent="0.4">
      <c r="A29" s="61"/>
      <c r="B29" s="95" t="s">
        <v>102</v>
      </c>
      <c r="C29" s="92">
        <v>8567</v>
      </c>
      <c r="D29" s="93">
        <f t="shared" si="0"/>
        <v>17134</v>
      </c>
      <c r="E29" s="93">
        <f t="shared" si="1"/>
        <v>25701</v>
      </c>
      <c r="F29" s="93">
        <f t="shared" si="2"/>
        <v>34268</v>
      </c>
      <c r="G29" s="92">
        <f t="shared" si="3"/>
        <v>42835</v>
      </c>
      <c r="H29" s="157" t="s">
        <v>103</v>
      </c>
      <c r="I29" s="147">
        <v>20813</v>
      </c>
      <c r="J29" s="133">
        <f t="shared" si="4"/>
        <v>41626</v>
      </c>
      <c r="K29" s="133">
        <f t="shared" si="5"/>
        <v>62439</v>
      </c>
      <c r="L29" s="133">
        <f t="shared" si="6"/>
        <v>83252</v>
      </c>
      <c r="M29" s="134">
        <f t="shared" si="7"/>
        <v>104065</v>
      </c>
    </row>
    <row r="30" spans="1:13" s="41" customFormat="1" ht="18" customHeight="1" x14ac:dyDescent="0.4">
      <c r="A30" s="61"/>
      <c r="B30" s="95" t="s">
        <v>104</v>
      </c>
      <c r="C30" s="147">
        <v>10727</v>
      </c>
      <c r="D30" s="133">
        <f t="shared" si="0"/>
        <v>21454</v>
      </c>
      <c r="E30" s="133">
        <f t="shared" si="1"/>
        <v>32181</v>
      </c>
      <c r="F30" s="133">
        <f t="shared" si="2"/>
        <v>42908</v>
      </c>
      <c r="G30" s="147">
        <f t="shared" si="3"/>
        <v>53635</v>
      </c>
      <c r="H30" s="157" t="s">
        <v>105</v>
      </c>
      <c r="I30" s="92">
        <v>24980</v>
      </c>
      <c r="J30" s="93">
        <f t="shared" si="4"/>
        <v>49960</v>
      </c>
      <c r="K30" s="93">
        <f t="shared" si="5"/>
        <v>74940</v>
      </c>
      <c r="L30" s="93">
        <f t="shared" si="6"/>
        <v>99920</v>
      </c>
      <c r="M30" s="94">
        <f t="shared" si="7"/>
        <v>124900</v>
      </c>
    </row>
    <row r="31" spans="1:13" s="41" customFormat="1" ht="18" customHeight="1" x14ac:dyDescent="0.4">
      <c r="A31" s="61"/>
      <c r="B31" s="95" t="s">
        <v>106</v>
      </c>
      <c r="C31" s="92">
        <v>13353</v>
      </c>
      <c r="D31" s="93">
        <f t="shared" si="0"/>
        <v>26706</v>
      </c>
      <c r="E31" s="93">
        <f t="shared" si="1"/>
        <v>40059</v>
      </c>
      <c r="F31" s="93">
        <f t="shared" si="2"/>
        <v>53412</v>
      </c>
      <c r="G31" s="96">
        <f t="shared" si="3"/>
        <v>66765</v>
      </c>
      <c r="H31" s="158" t="s">
        <v>107</v>
      </c>
      <c r="I31" s="154">
        <v>41633</v>
      </c>
      <c r="J31" s="153">
        <f t="shared" si="4"/>
        <v>83266</v>
      </c>
      <c r="K31" s="153">
        <f t="shared" si="5"/>
        <v>124899</v>
      </c>
      <c r="L31" s="153">
        <f t="shared" si="6"/>
        <v>166532</v>
      </c>
      <c r="M31" s="159">
        <f t="shared" si="7"/>
        <v>208165</v>
      </c>
    </row>
    <row r="32" spans="1:13" s="41" customFormat="1" ht="18" customHeight="1" thickBot="1" x14ac:dyDescent="0.45">
      <c r="A32" s="106"/>
      <c r="B32" s="141" t="s">
        <v>108</v>
      </c>
      <c r="C32" s="108">
        <v>15980</v>
      </c>
      <c r="D32" s="160">
        <f t="shared" si="0"/>
        <v>31960</v>
      </c>
      <c r="E32" s="160">
        <f t="shared" si="1"/>
        <v>47940</v>
      </c>
      <c r="F32" s="160">
        <f t="shared" si="2"/>
        <v>63920</v>
      </c>
      <c r="G32" s="161">
        <f t="shared" si="3"/>
        <v>79900</v>
      </c>
      <c r="H32" s="162" t="s">
        <v>111</v>
      </c>
      <c r="I32" s="149">
        <v>62447</v>
      </c>
      <c r="J32" s="139">
        <f t="shared" si="4"/>
        <v>124894</v>
      </c>
      <c r="K32" s="139">
        <f t="shared" si="5"/>
        <v>187341</v>
      </c>
      <c r="L32" s="139">
        <f t="shared" si="6"/>
        <v>249788</v>
      </c>
      <c r="M32" s="142">
        <f t="shared" si="7"/>
        <v>312235</v>
      </c>
    </row>
    <row r="33" spans="1:13" s="41" customFormat="1" ht="18" customHeight="1" x14ac:dyDescent="0.4">
      <c r="A33" s="42" t="s">
        <v>81</v>
      </c>
      <c r="B33" s="87" t="s">
        <v>98</v>
      </c>
      <c r="C33" s="117">
        <v>5384</v>
      </c>
      <c r="D33" s="118">
        <f t="shared" si="0"/>
        <v>10768</v>
      </c>
      <c r="E33" s="118">
        <f t="shared" si="1"/>
        <v>16152</v>
      </c>
      <c r="F33" s="118">
        <f t="shared" si="2"/>
        <v>21536</v>
      </c>
      <c r="G33" s="117">
        <f t="shared" si="3"/>
        <v>26920</v>
      </c>
      <c r="H33" s="163" t="s">
        <v>99</v>
      </c>
      <c r="I33" s="88">
        <v>16193</v>
      </c>
      <c r="J33" s="89">
        <f t="shared" si="4"/>
        <v>32386</v>
      </c>
      <c r="K33" s="89">
        <f t="shared" si="5"/>
        <v>48579</v>
      </c>
      <c r="L33" s="89">
        <f t="shared" si="6"/>
        <v>64772</v>
      </c>
      <c r="M33" s="129">
        <f t="shared" si="7"/>
        <v>80965</v>
      </c>
    </row>
    <row r="34" spans="1:13" s="41" customFormat="1" ht="18" customHeight="1" x14ac:dyDescent="0.4">
      <c r="A34" s="61"/>
      <c r="B34" s="95" t="s">
        <v>100</v>
      </c>
      <c r="C34" s="92">
        <v>6073</v>
      </c>
      <c r="D34" s="93">
        <f t="shared" si="0"/>
        <v>12146</v>
      </c>
      <c r="E34" s="93">
        <f t="shared" si="1"/>
        <v>18219</v>
      </c>
      <c r="F34" s="93">
        <f t="shared" si="2"/>
        <v>24292</v>
      </c>
      <c r="G34" s="92">
        <f t="shared" si="3"/>
        <v>30365</v>
      </c>
      <c r="H34" s="157" t="s">
        <v>101</v>
      </c>
      <c r="I34" s="92">
        <v>17296</v>
      </c>
      <c r="J34" s="93">
        <f t="shared" si="4"/>
        <v>34592</v>
      </c>
      <c r="K34" s="93">
        <f t="shared" si="5"/>
        <v>51888</v>
      </c>
      <c r="L34" s="93">
        <f t="shared" si="6"/>
        <v>69184</v>
      </c>
      <c r="M34" s="94">
        <f t="shared" si="7"/>
        <v>86480</v>
      </c>
    </row>
    <row r="35" spans="1:13" s="41" customFormat="1" ht="18" customHeight="1" x14ac:dyDescent="0.4">
      <c r="A35" s="61"/>
      <c r="B35" s="95" t="s">
        <v>102</v>
      </c>
      <c r="C35" s="92">
        <v>7496</v>
      </c>
      <c r="D35" s="93">
        <f t="shared" si="0"/>
        <v>14992</v>
      </c>
      <c r="E35" s="93">
        <f t="shared" si="1"/>
        <v>22488</v>
      </c>
      <c r="F35" s="93">
        <f t="shared" si="2"/>
        <v>29984</v>
      </c>
      <c r="G35" s="92">
        <f t="shared" si="3"/>
        <v>37480</v>
      </c>
      <c r="H35" s="157" t="s">
        <v>103</v>
      </c>
      <c r="I35" s="147">
        <v>18212</v>
      </c>
      <c r="J35" s="133">
        <f t="shared" si="4"/>
        <v>36424</v>
      </c>
      <c r="K35" s="133">
        <f t="shared" si="5"/>
        <v>54636</v>
      </c>
      <c r="L35" s="133">
        <f t="shared" si="6"/>
        <v>72848</v>
      </c>
      <c r="M35" s="134">
        <f t="shared" si="7"/>
        <v>91060</v>
      </c>
    </row>
    <row r="36" spans="1:13" s="41" customFormat="1" ht="18" customHeight="1" x14ac:dyDescent="0.4">
      <c r="A36" s="61"/>
      <c r="B36" s="95" t="s">
        <v>104</v>
      </c>
      <c r="C36" s="147">
        <v>9386</v>
      </c>
      <c r="D36" s="133">
        <f t="shared" si="0"/>
        <v>18772</v>
      </c>
      <c r="E36" s="133">
        <f t="shared" si="1"/>
        <v>28158</v>
      </c>
      <c r="F36" s="133">
        <f t="shared" si="2"/>
        <v>37544</v>
      </c>
      <c r="G36" s="147">
        <f t="shared" si="3"/>
        <v>46930</v>
      </c>
      <c r="H36" s="157" t="s">
        <v>105</v>
      </c>
      <c r="I36" s="131">
        <v>21858</v>
      </c>
      <c r="J36" s="93">
        <f t="shared" si="4"/>
        <v>43716</v>
      </c>
      <c r="K36" s="93">
        <f t="shared" si="5"/>
        <v>65574</v>
      </c>
      <c r="L36" s="93">
        <f t="shared" si="6"/>
        <v>87432</v>
      </c>
      <c r="M36" s="94">
        <f t="shared" si="7"/>
        <v>109290</v>
      </c>
    </row>
    <row r="37" spans="1:13" s="41" customFormat="1" ht="18" customHeight="1" x14ac:dyDescent="0.4">
      <c r="A37" s="61"/>
      <c r="B37" s="95" t="s">
        <v>106</v>
      </c>
      <c r="C37" s="92">
        <v>11684</v>
      </c>
      <c r="D37" s="93">
        <f t="shared" si="0"/>
        <v>23368</v>
      </c>
      <c r="E37" s="93">
        <f t="shared" si="1"/>
        <v>35052</v>
      </c>
      <c r="F37" s="93">
        <f t="shared" si="2"/>
        <v>46736</v>
      </c>
      <c r="G37" s="96">
        <f t="shared" si="3"/>
        <v>58420</v>
      </c>
      <c r="H37" s="158" t="s">
        <v>107</v>
      </c>
      <c r="I37" s="154">
        <v>36429</v>
      </c>
      <c r="J37" s="153">
        <f t="shared" si="4"/>
        <v>72858</v>
      </c>
      <c r="K37" s="153">
        <f t="shared" si="5"/>
        <v>109287</v>
      </c>
      <c r="L37" s="153">
        <f t="shared" si="6"/>
        <v>145716</v>
      </c>
      <c r="M37" s="159">
        <f t="shared" si="7"/>
        <v>182145</v>
      </c>
    </row>
    <row r="38" spans="1:13" s="41" customFormat="1" ht="18" customHeight="1" thickBot="1" x14ac:dyDescent="0.45">
      <c r="A38" s="106"/>
      <c r="B38" s="141" t="s">
        <v>108</v>
      </c>
      <c r="C38" s="149">
        <v>13983</v>
      </c>
      <c r="D38" s="160">
        <f t="shared" si="0"/>
        <v>27966</v>
      </c>
      <c r="E38" s="160">
        <f t="shared" si="1"/>
        <v>41949</v>
      </c>
      <c r="F38" s="160">
        <f t="shared" si="2"/>
        <v>55932</v>
      </c>
      <c r="G38" s="161">
        <f t="shared" si="3"/>
        <v>69915</v>
      </c>
      <c r="H38" s="162" t="s">
        <v>111</v>
      </c>
      <c r="I38" s="149">
        <v>54641</v>
      </c>
      <c r="J38" s="139">
        <f t="shared" si="4"/>
        <v>109282</v>
      </c>
      <c r="K38" s="139">
        <f t="shared" si="5"/>
        <v>163923</v>
      </c>
      <c r="L38" s="139">
        <f t="shared" si="6"/>
        <v>218564</v>
      </c>
      <c r="M38" s="142">
        <f t="shared" si="7"/>
        <v>273205</v>
      </c>
    </row>
    <row r="39" spans="1:13" s="41" customFormat="1" ht="18" customHeight="1" x14ac:dyDescent="0.4">
      <c r="A39" s="42" t="s">
        <v>83</v>
      </c>
      <c r="B39" s="115" t="s">
        <v>98</v>
      </c>
      <c r="C39" s="164">
        <v>4615</v>
      </c>
      <c r="D39" s="118">
        <f t="shared" si="0"/>
        <v>9230</v>
      </c>
      <c r="E39" s="118">
        <f t="shared" si="1"/>
        <v>13845</v>
      </c>
      <c r="F39" s="118">
        <f t="shared" si="2"/>
        <v>18460</v>
      </c>
      <c r="G39" s="117">
        <f t="shared" si="3"/>
        <v>23075</v>
      </c>
      <c r="H39" s="163" t="s">
        <v>99</v>
      </c>
      <c r="I39" s="88">
        <v>13880</v>
      </c>
      <c r="J39" s="89">
        <f t="shared" si="4"/>
        <v>27760</v>
      </c>
      <c r="K39" s="89">
        <f t="shared" si="5"/>
        <v>41640</v>
      </c>
      <c r="L39" s="89">
        <f t="shared" si="6"/>
        <v>55520</v>
      </c>
      <c r="M39" s="129">
        <f t="shared" si="7"/>
        <v>69400</v>
      </c>
    </row>
    <row r="40" spans="1:13" s="41" customFormat="1" ht="18" customHeight="1" x14ac:dyDescent="0.4">
      <c r="A40" s="61"/>
      <c r="B40" s="120" t="s">
        <v>100</v>
      </c>
      <c r="C40" s="92">
        <v>5205</v>
      </c>
      <c r="D40" s="93">
        <f t="shared" si="0"/>
        <v>10410</v>
      </c>
      <c r="E40" s="93">
        <f t="shared" si="1"/>
        <v>15615</v>
      </c>
      <c r="F40" s="93">
        <f t="shared" si="2"/>
        <v>20820</v>
      </c>
      <c r="G40" s="92">
        <f t="shared" si="3"/>
        <v>26025</v>
      </c>
      <c r="H40" s="157" t="s">
        <v>101</v>
      </c>
      <c r="I40" s="92">
        <v>14825</v>
      </c>
      <c r="J40" s="93">
        <f t="shared" si="4"/>
        <v>29650</v>
      </c>
      <c r="K40" s="93">
        <f t="shared" si="5"/>
        <v>44475</v>
      </c>
      <c r="L40" s="93">
        <f t="shared" si="6"/>
        <v>59300</v>
      </c>
      <c r="M40" s="94">
        <f t="shared" si="7"/>
        <v>74125</v>
      </c>
    </row>
    <row r="41" spans="1:13" s="41" customFormat="1" ht="18" customHeight="1" x14ac:dyDescent="0.4">
      <c r="A41" s="61"/>
      <c r="B41" s="120" t="s">
        <v>102</v>
      </c>
      <c r="C41" s="92">
        <v>6425</v>
      </c>
      <c r="D41" s="93">
        <f t="shared" si="0"/>
        <v>12850</v>
      </c>
      <c r="E41" s="93">
        <f t="shared" si="1"/>
        <v>19275</v>
      </c>
      <c r="F41" s="93">
        <f t="shared" si="2"/>
        <v>25700</v>
      </c>
      <c r="G41" s="92">
        <f t="shared" si="3"/>
        <v>32125</v>
      </c>
      <c r="H41" s="157" t="s">
        <v>103</v>
      </c>
      <c r="I41" s="147">
        <v>15610</v>
      </c>
      <c r="J41" s="133">
        <f t="shared" si="4"/>
        <v>31220</v>
      </c>
      <c r="K41" s="133">
        <f t="shared" si="5"/>
        <v>46830</v>
      </c>
      <c r="L41" s="133">
        <f t="shared" si="6"/>
        <v>62440</v>
      </c>
      <c r="M41" s="134">
        <f t="shared" si="7"/>
        <v>78050</v>
      </c>
    </row>
    <row r="42" spans="1:13" s="41" customFormat="1" ht="18" customHeight="1" x14ac:dyDescent="0.4">
      <c r="A42" s="61"/>
      <c r="B42" s="120" t="s">
        <v>104</v>
      </c>
      <c r="C42" s="147">
        <v>8045</v>
      </c>
      <c r="D42" s="133">
        <f t="shared" si="0"/>
        <v>16090</v>
      </c>
      <c r="E42" s="133">
        <f t="shared" si="1"/>
        <v>24135</v>
      </c>
      <c r="F42" s="133">
        <f t="shared" si="2"/>
        <v>32180</v>
      </c>
      <c r="G42" s="147">
        <f t="shared" si="3"/>
        <v>40225</v>
      </c>
      <c r="H42" s="157" t="s">
        <v>105</v>
      </c>
      <c r="I42" s="92">
        <v>18735</v>
      </c>
      <c r="J42" s="93">
        <f t="shared" si="4"/>
        <v>37470</v>
      </c>
      <c r="K42" s="93">
        <f t="shared" si="5"/>
        <v>56205</v>
      </c>
      <c r="L42" s="93">
        <f t="shared" si="6"/>
        <v>74940</v>
      </c>
      <c r="M42" s="94">
        <f t="shared" si="7"/>
        <v>93675</v>
      </c>
    </row>
    <row r="43" spans="1:13" s="41" customFormat="1" ht="18" customHeight="1" x14ac:dyDescent="0.4">
      <c r="A43" s="61"/>
      <c r="B43" s="120" t="s">
        <v>106</v>
      </c>
      <c r="C43" s="154">
        <v>10015</v>
      </c>
      <c r="D43" s="153">
        <f t="shared" si="0"/>
        <v>20030</v>
      </c>
      <c r="E43" s="153">
        <f t="shared" si="1"/>
        <v>30045</v>
      </c>
      <c r="F43" s="153">
        <f t="shared" si="2"/>
        <v>40060</v>
      </c>
      <c r="G43" s="154">
        <f t="shared" si="3"/>
        <v>50075</v>
      </c>
      <c r="H43" s="158" t="s">
        <v>107</v>
      </c>
      <c r="I43" s="154">
        <v>31225</v>
      </c>
      <c r="J43" s="153">
        <f t="shared" si="4"/>
        <v>62450</v>
      </c>
      <c r="K43" s="153">
        <f t="shared" si="5"/>
        <v>93675</v>
      </c>
      <c r="L43" s="153">
        <f t="shared" si="6"/>
        <v>124900</v>
      </c>
      <c r="M43" s="159">
        <f t="shared" si="7"/>
        <v>156125</v>
      </c>
    </row>
    <row r="44" spans="1:13" s="41" customFormat="1" ht="18" customHeight="1" thickBot="1" x14ac:dyDescent="0.45">
      <c r="A44" s="136"/>
      <c r="B44" s="165" t="s">
        <v>108</v>
      </c>
      <c r="C44" s="149">
        <v>11985</v>
      </c>
      <c r="D44" s="139">
        <f t="shared" si="0"/>
        <v>23970</v>
      </c>
      <c r="E44" s="139">
        <f t="shared" si="1"/>
        <v>35955</v>
      </c>
      <c r="F44" s="139">
        <f t="shared" si="2"/>
        <v>47940</v>
      </c>
      <c r="G44" s="140">
        <f t="shared" si="3"/>
        <v>59925</v>
      </c>
      <c r="H44" s="162" t="s">
        <v>111</v>
      </c>
      <c r="I44" s="149">
        <v>46835</v>
      </c>
      <c r="J44" s="139">
        <f t="shared" si="4"/>
        <v>93670</v>
      </c>
      <c r="K44" s="139">
        <f t="shared" si="5"/>
        <v>140505</v>
      </c>
      <c r="L44" s="139">
        <f t="shared" si="6"/>
        <v>187340</v>
      </c>
      <c r="M44" s="142">
        <f t="shared" si="7"/>
        <v>234175</v>
      </c>
    </row>
    <row r="45" spans="1:13" s="41" customFormat="1" ht="18" customHeight="1" x14ac:dyDescent="0.4">
      <c r="A45" s="61" t="s">
        <v>85</v>
      </c>
      <c r="B45" s="166" t="s">
        <v>98</v>
      </c>
      <c r="C45" s="144">
        <v>3846</v>
      </c>
      <c r="D45" s="145">
        <f t="shared" si="0"/>
        <v>7692</v>
      </c>
      <c r="E45" s="145">
        <f t="shared" si="1"/>
        <v>11538</v>
      </c>
      <c r="F45" s="145">
        <f t="shared" si="2"/>
        <v>15384</v>
      </c>
      <c r="G45" s="144">
        <f t="shared" si="3"/>
        <v>19230</v>
      </c>
      <c r="H45" s="157" t="s">
        <v>99</v>
      </c>
      <c r="I45" s="92">
        <v>11567</v>
      </c>
      <c r="J45" s="93">
        <f t="shared" si="4"/>
        <v>23134</v>
      </c>
      <c r="K45" s="93">
        <f t="shared" si="5"/>
        <v>34701</v>
      </c>
      <c r="L45" s="93">
        <f t="shared" si="6"/>
        <v>46268</v>
      </c>
      <c r="M45" s="94">
        <f t="shared" si="7"/>
        <v>57835</v>
      </c>
    </row>
    <row r="46" spans="1:13" s="41" customFormat="1" ht="18" customHeight="1" x14ac:dyDescent="0.4">
      <c r="A46" s="61"/>
      <c r="B46" s="120" t="s">
        <v>100</v>
      </c>
      <c r="C46" s="92">
        <v>4338</v>
      </c>
      <c r="D46" s="93">
        <f t="shared" si="0"/>
        <v>8676</v>
      </c>
      <c r="E46" s="93">
        <f t="shared" si="1"/>
        <v>13014</v>
      </c>
      <c r="F46" s="93">
        <f t="shared" si="2"/>
        <v>17352</v>
      </c>
      <c r="G46" s="92">
        <f t="shared" si="3"/>
        <v>21690</v>
      </c>
      <c r="H46" s="157" t="s">
        <v>101</v>
      </c>
      <c r="I46" s="92">
        <v>12354</v>
      </c>
      <c r="J46" s="93">
        <f t="shared" si="4"/>
        <v>24708</v>
      </c>
      <c r="K46" s="93">
        <f t="shared" si="5"/>
        <v>37062</v>
      </c>
      <c r="L46" s="93">
        <f t="shared" si="6"/>
        <v>49416</v>
      </c>
      <c r="M46" s="94">
        <f t="shared" si="7"/>
        <v>61770</v>
      </c>
    </row>
    <row r="47" spans="1:13" s="41" customFormat="1" ht="18" customHeight="1" x14ac:dyDescent="0.4">
      <c r="A47" s="61"/>
      <c r="B47" s="120" t="s">
        <v>102</v>
      </c>
      <c r="C47" s="92">
        <v>5354</v>
      </c>
      <c r="D47" s="93">
        <f t="shared" si="0"/>
        <v>10708</v>
      </c>
      <c r="E47" s="93">
        <f t="shared" si="1"/>
        <v>16062</v>
      </c>
      <c r="F47" s="93">
        <f t="shared" si="2"/>
        <v>21416</v>
      </c>
      <c r="G47" s="92">
        <f t="shared" si="3"/>
        <v>26770</v>
      </c>
      <c r="H47" s="157" t="s">
        <v>103</v>
      </c>
      <c r="I47" s="147">
        <v>13008</v>
      </c>
      <c r="J47" s="133">
        <f t="shared" si="4"/>
        <v>26016</v>
      </c>
      <c r="K47" s="133">
        <f t="shared" si="5"/>
        <v>39024</v>
      </c>
      <c r="L47" s="133">
        <f t="shared" si="6"/>
        <v>52032</v>
      </c>
      <c r="M47" s="134">
        <f t="shared" si="7"/>
        <v>65040</v>
      </c>
    </row>
    <row r="48" spans="1:13" s="41" customFormat="1" ht="18" customHeight="1" x14ac:dyDescent="0.4">
      <c r="A48" s="61"/>
      <c r="B48" s="120" t="s">
        <v>104</v>
      </c>
      <c r="C48" s="147">
        <v>6704</v>
      </c>
      <c r="D48" s="133">
        <f t="shared" si="0"/>
        <v>13408</v>
      </c>
      <c r="E48" s="133">
        <f t="shared" si="1"/>
        <v>20112</v>
      </c>
      <c r="F48" s="133">
        <f t="shared" si="2"/>
        <v>26816</v>
      </c>
      <c r="G48" s="147">
        <f t="shared" si="3"/>
        <v>33520</v>
      </c>
      <c r="H48" s="167" t="s">
        <v>105</v>
      </c>
      <c r="I48" s="131">
        <v>15613</v>
      </c>
      <c r="J48" s="93">
        <f t="shared" si="4"/>
        <v>31226</v>
      </c>
      <c r="K48" s="93">
        <f t="shared" si="5"/>
        <v>46839</v>
      </c>
      <c r="L48" s="93">
        <f t="shared" si="6"/>
        <v>62452</v>
      </c>
      <c r="M48" s="94">
        <f t="shared" si="7"/>
        <v>78065</v>
      </c>
    </row>
    <row r="49" spans="1:13" s="41" customFormat="1" ht="18" customHeight="1" x14ac:dyDescent="0.4">
      <c r="A49" s="61"/>
      <c r="B49" s="120" t="s">
        <v>106</v>
      </c>
      <c r="C49" s="92">
        <v>8346</v>
      </c>
      <c r="D49" s="93">
        <f t="shared" si="0"/>
        <v>16692</v>
      </c>
      <c r="E49" s="93">
        <f t="shared" si="1"/>
        <v>25038</v>
      </c>
      <c r="F49" s="93">
        <f t="shared" si="2"/>
        <v>33384</v>
      </c>
      <c r="G49" s="96">
        <f t="shared" si="3"/>
        <v>41730</v>
      </c>
      <c r="H49" s="167" t="s">
        <v>107</v>
      </c>
      <c r="I49" s="152">
        <v>26021</v>
      </c>
      <c r="J49" s="153">
        <f t="shared" si="4"/>
        <v>52042</v>
      </c>
      <c r="K49" s="153">
        <f t="shared" si="5"/>
        <v>78063</v>
      </c>
      <c r="L49" s="153">
        <f t="shared" si="6"/>
        <v>104084</v>
      </c>
      <c r="M49" s="159">
        <f t="shared" si="7"/>
        <v>130105</v>
      </c>
    </row>
    <row r="50" spans="1:13" s="41" customFormat="1" ht="18" customHeight="1" thickBot="1" x14ac:dyDescent="0.45">
      <c r="A50" s="136"/>
      <c r="B50" s="165" t="s">
        <v>108</v>
      </c>
      <c r="C50" s="149">
        <v>9988</v>
      </c>
      <c r="D50" s="139">
        <f t="shared" si="0"/>
        <v>19976</v>
      </c>
      <c r="E50" s="139">
        <f t="shared" si="1"/>
        <v>29964</v>
      </c>
      <c r="F50" s="139">
        <f t="shared" si="2"/>
        <v>39952</v>
      </c>
      <c r="G50" s="140">
        <f t="shared" si="3"/>
        <v>49940</v>
      </c>
      <c r="H50" s="168" t="s">
        <v>111</v>
      </c>
      <c r="I50" s="149">
        <v>39029</v>
      </c>
      <c r="J50" s="139">
        <f t="shared" si="4"/>
        <v>78058</v>
      </c>
      <c r="K50" s="139">
        <f t="shared" si="5"/>
        <v>117087</v>
      </c>
      <c r="L50" s="139">
        <f t="shared" si="6"/>
        <v>156116</v>
      </c>
      <c r="M50" s="142">
        <f t="shared" si="7"/>
        <v>195145</v>
      </c>
    </row>
    <row r="51" spans="1:13" s="41" customFormat="1" ht="18" customHeight="1" x14ac:dyDescent="0.4">
      <c r="A51" s="42" t="s">
        <v>87</v>
      </c>
      <c r="B51" s="115" t="s">
        <v>98</v>
      </c>
      <c r="C51" s="169">
        <v>3077</v>
      </c>
      <c r="D51" s="118">
        <f t="shared" si="0"/>
        <v>6154</v>
      </c>
      <c r="E51" s="118">
        <f t="shared" si="1"/>
        <v>9231</v>
      </c>
      <c r="F51" s="118">
        <f t="shared" si="2"/>
        <v>12308</v>
      </c>
      <c r="G51" s="170">
        <f t="shared" si="3"/>
        <v>15385</v>
      </c>
      <c r="H51" s="128" t="s">
        <v>99</v>
      </c>
      <c r="I51" s="92">
        <v>9253</v>
      </c>
      <c r="J51" s="93">
        <f t="shared" si="4"/>
        <v>18506</v>
      </c>
      <c r="K51" s="93">
        <f t="shared" si="5"/>
        <v>27759</v>
      </c>
      <c r="L51" s="93">
        <f t="shared" si="6"/>
        <v>37012</v>
      </c>
      <c r="M51" s="94">
        <f t="shared" si="7"/>
        <v>46265</v>
      </c>
    </row>
    <row r="52" spans="1:13" s="41" customFormat="1" ht="18" customHeight="1" x14ac:dyDescent="0.4">
      <c r="A52" s="61"/>
      <c r="B52" s="120" t="s">
        <v>100</v>
      </c>
      <c r="C52" s="131">
        <v>3470</v>
      </c>
      <c r="D52" s="93">
        <f t="shared" si="0"/>
        <v>6940</v>
      </c>
      <c r="E52" s="93">
        <f t="shared" si="1"/>
        <v>10410</v>
      </c>
      <c r="F52" s="93">
        <f t="shared" si="2"/>
        <v>13880</v>
      </c>
      <c r="G52" s="96">
        <f t="shared" si="3"/>
        <v>17350</v>
      </c>
      <c r="H52" s="128" t="s">
        <v>101</v>
      </c>
      <c r="I52" s="92">
        <v>9883</v>
      </c>
      <c r="J52" s="93">
        <f t="shared" si="4"/>
        <v>19766</v>
      </c>
      <c r="K52" s="93">
        <f t="shared" si="5"/>
        <v>29649</v>
      </c>
      <c r="L52" s="93">
        <f t="shared" si="6"/>
        <v>39532</v>
      </c>
      <c r="M52" s="94">
        <f t="shared" si="7"/>
        <v>49415</v>
      </c>
    </row>
    <row r="53" spans="1:13" s="41" customFormat="1" ht="18" customHeight="1" x14ac:dyDescent="0.4">
      <c r="A53" s="61"/>
      <c r="B53" s="120" t="s">
        <v>102</v>
      </c>
      <c r="C53" s="131">
        <v>4283</v>
      </c>
      <c r="D53" s="93">
        <f t="shared" si="0"/>
        <v>8566</v>
      </c>
      <c r="E53" s="93">
        <f t="shared" si="1"/>
        <v>12849</v>
      </c>
      <c r="F53" s="93">
        <f t="shared" si="2"/>
        <v>17132</v>
      </c>
      <c r="G53" s="96">
        <f t="shared" si="3"/>
        <v>21415</v>
      </c>
      <c r="H53" s="128" t="s">
        <v>103</v>
      </c>
      <c r="I53" s="147">
        <v>10407</v>
      </c>
      <c r="J53" s="133">
        <f t="shared" si="4"/>
        <v>20814</v>
      </c>
      <c r="K53" s="133">
        <f t="shared" si="5"/>
        <v>31221</v>
      </c>
      <c r="L53" s="133">
        <f t="shared" si="6"/>
        <v>41628</v>
      </c>
      <c r="M53" s="134">
        <f t="shared" si="7"/>
        <v>52035</v>
      </c>
    </row>
    <row r="54" spans="1:13" s="41" customFormat="1" ht="18" customHeight="1" x14ac:dyDescent="0.4">
      <c r="A54" s="61"/>
      <c r="B54" s="120" t="s">
        <v>104</v>
      </c>
      <c r="C54" s="132">
        <v>5363</v>
      </c>
      <c r="D54" s="133">
        <f t="shared" si="0"/>
        <v>10726</v>
      </c>
      <c r="E54" s="133">
        <f t="shared" si="1"/>
        <v>16089</v>
      </c>
      <c r="F54" s="133">
        <f t="shared" si="2"/>
        <v>21452</v>
      </c>
      <c r="G54" s="135">
        <f t="shared" si="3"/>
        <v>26815</v>
      </c>
      <c r="H54" s="128" t="s">
        <v>105</v>
      </c>
      <c r="I54" s="92">
        <v>12490</v>
      </c>
      <c r="J54" s="93">
        <f t="shared" si="4"/>
        <v>24980</v>
      </c>
      <c r="K54" s="93">
        <f t="shared" si="5"/>
        <v>37470</v>
      </c>
      <c r="L54" s="93">
        <f t="shared" si="6"/>
        <v>49960</v>
      </c>
      <c r="M54" s="94">
        <f t="shared" si="7"/>
        <v>62450</v>
      </c>
    </row>
    <row r="55" spans="1:13" s="41" customFormat="1" ht="18" customHeight="1" x14ac:dyDescent="0.4">
      <c r="A55" s="61"/>
      <c r="B55" s="120" t="s">
        <v>106</v>
      </c>
      <c r="C55" s="131">
        <v>6677</v>
      </c>
      <c r="D55" s="93">
        <f t="shared" si="0"/>
        <v>13354</v>
      </c>
      <c r="E55" s="93">
        <f t="shared" si="1"/>
        <v>20031</v>
      </c>
      <c r="F55" s="93">
        <f t="shared" si="2"/>
        <v>26708</v>
      </c>
      <c r="G55" s="96">
        <f t="shared" si="3"/>
        <v>33385</v>
      </c>
      <c r="H55" s="171" t="s">
        <v>107</v>
      </c>
      <c r="I55" s="154">
        <v>20817</v>
      </c>
      <c r="J55" s="153">
        <f t="shared" si="4"/>
        <v>41634</v>
      </c>
      <c r="K55" s="153">
        <f t="shared" si="5"/>
        <v>62451</v>
      </c>
      <c r="L55" s="153">
        <f t="shared" si="6"/>
        <v>83268</v>
      </c>
      <c r="M55" s="159">
        <f t="shared" si="7"/>
        <v>104085</v>
      </c>
    </row>
    <row r="56" spans="1:13" s="41" customFormat="1" ht="18" customHeight="1" thickBot="1" x14ac:dyDescent="0.45">
      <c r="A56" s="106"/>
      <c r="B56" s="165" t="s">
        <v>108</v>
      </c>
      <c r="C56" s="138">
        <v>7990</v>
      </c>
      <c r="D56" s="139">
        <f t="shared" si="0"/>
        <v>15980</v>
      </c>
      <c r="E56" s="139">
        <f t="shared" si="1"/>
        <v>23970</v>
      </c>
      <c r="F56" s="139">
        <f t="shared" si="2"/>
        <v>31960</v>
      </c>
      <c r="G56" s="140">
        <f t="shared" si="3"/>
        <v>39950</v>
      </c>
      <c r="H56" s="141" t="s">
        <v>111</v>
      </c>
      <c r="I56" s="149">
        <v>31223</v>
      </c>
      <c r="J56" s="139">
        <f t="shared" si="4"/>
        <v>62446</v>
      </c>
      <c r="K56" s="139">
        <f t="shared" si="5"/>
        <v>93669</v>
      </c>
      <c r="L56" s="139">
        <f t="shared" si="6"/>
        <v>124892</v>
      </c>
      <c r="M56" s="142">
        <f t="shared" si="7"/>
        <v>156115</v>
      </c>
    </row>
    <row r="57" spans="1:13" s="41" customFormat="1" ht="18" customHeight="1" x14ac:dyDescent="0.4">
      <c r="A57" s="126" t="s">
        <v>89</v>
      </c>
      <c r="B57" s="115" t="s">
        <v>98</v>
      </c>
      <c r="C57" s="169">
        <v>2308</v>
      </c>
      <c r="D57" s="118">
        <f t="shared" si="0"/>
        <v>4616</v>
      </c>
      <c r="E57" s="118">
        <f t="shared" si="1"/>
        <v>6924</v>
      </c>
      <c r="F57" s="118">
        <f t="shared" si="2"/>
        <v>9232</v>
      </c>
      <c r="G57" s="170">
        <f t="shared" si="3"/>
        <v>11540</v>
      </c>
      <c r="H57" s="128" t="s">
        <v>99</v>
      </c>
      <c r="I57" s="127">
        <v>6940</v>
      </c>
      <c r="J57" s="89">
        <f t="shared" si="4"/>
        <v>13880</v>
      </c>
      <c r="K57" s="89">
        <f t="shared" si="5"/>
        <v>20820</v>
      </c>
      <c r="L57" s="89">
        <f t="shared" si="6"/>
        <v>27760</v>
      </c>
      <c r="M57" s="129">
        <f t="shared" si="7"/>
        <v>34700</v>
      </c>
    </row>
    <row r="58" spans="1:13" s="41" customFormat="1" ht="18" customHeight="1" x14ac:dyDescent="0.4">
      <c r="A58" s="130"/>
      <c r="B58" s="120" t="s">
        <v>100</v>
      </c>
      <c r="C58" s="131">
        <v>2603</v>
      </c>
      <c r="D58" s="93">
        <f t="shared" si="0"/>
        <v>5206</v>
      </c>
      <c r="E58" s="93">
        <f t="shared" si="1"/>
        <v>7809</v>
      </c>
      <c r="F58" s="93">
        <f t="shared" si="2"/>
        <v>10412</v>
      </c>
      <c r="G58" s="96">
        <f t="shared" si="3"/>
        <v>13015</v>
      </c>
      <c r="H58" s="128" t="s">
        <v>101</v>
      </c>
      <c r="I58" s="131">
        <v>7413</v>
      </c>
      <c r="J58" s="93">
        <f t="shared" si="4"/>
        <v>14826</v>
      </c>
      <c r="K58" s="93">
        <f t="shared" si="5"/>
        <v>22239</v>
      </c>
      <c r="L58" s="93">
        <f t="shared" si="6"/>
        <v>29652</v>
      </c>
      <c r="M58" s="94">
        <f t="shared" si="7"/>
        <v>37065</v>
      </c>
    </row>
    <row r="59" spans="1:13" s="41" customFormat="1" ht="18" customHeight="1" x14ac:dyDescent="0.4">
      <c r="A59" s="130"/>
      <c r="B59" s="120" t="s">
        <v>102</v>
      </c>
      <c r="C59" s="131">
        <v>3213</v>
      </c>
      <c r="D59" s="93">
        <f t="shared" si="0"/>
        <v>6426</v>
      </c>
      <c r="E59" s="93">
        <f t="shared" si="1"/>
        <v>9639</v>
      </c>
      <c r="F59" s="93">
        <f t="shared" si="2"/>
        <v>12852</v>
      </c>
      <c r="G59" s="96">
        <f t="shared" si="3"/>
        <v>16065</v>
      </c>
      <c r="H59" s="128" t="s">
        <v>103</v>
      </c>
      <c r="I59" s="132">
        <v>7805</v>
      </c>
      <c r="J59" s="133">
        <f t="shared" si="4"/>
        <v>15610</v>
      </c>
      <c r="K59" s="133">
        <f t="shared" si="5"/>
        <v>23415</v>
      </c>
      <c r="L59" s="133">
        <f t="shared" si="6"/>
        <v>31220</v>
      </c>
      <c r="M59" s="134">
        <f t="shared" si="7"/>
        <v>39025</v>
      </c>
    </row>
    <row r="60" spans="1:13" s="41" customFormat="1" ht="18" customHeight="1" x14ac:dyDescent="0.4">
      <c r="A60" s="130"/>
      <c r="B60" s="120" t="s">
        <v>104</v>
      </c>
      <c r="C60" s="132">
        <v>4023</v>
      </c>
      <c r="D60" s="133">
        <f t="shared" si="0"/>
        <v>8046</v>
      </c>
      <c r="E60" s="133">
        <f t="shared" si="1"/>
        <v>12069</v>
      </c>
      <c r="F60" s="133">
        <f t="shared" si="2"/>
        <v>16092</v>
      </c>
      <c r="G60" s="135">
        <f t="shared" si="3"/>
        <v>20115</v>
      </c>
      <c r="H60" s="128" t="s">
        <v>105</v>
      </c>
      <c r="I60" s="131">
        <v>9368</v>
      </c>
      <c r="J60" s="93">
        <f t="shared" si="4"/>
        <v>18736</v>
      </c>
      <c r="K60" s="93">
        <f t="shared" si="5"/>
        <v>28104</v>
      </c>
      <c r="L60" s="93">
        <f t="shared" si="6"/>
        <v>37472</v>
      </c>
      <c r="M60" s="94">
        <f t="shared" si="7"/>
        <v>46840</v>
      </c>
    </row>
    <row r="61" spans="1:13" s="41" customFormat="1" ht="18" customHeight="1" x14ac:dyDescent="0.4">
      <c r="A61" s="130"/>
      <c r="B61" s="120" t="s">
        <v>106</v>
      </c>
      <c r="C61" s="131">
        <v>5008</v>
      </c>
      <c r="D61" s="93">
        <f t="shared" si="0"/>
        <v>10016</v>
      </c>
      <c r="E61" s="93">
        <f t="shared" si="1"/>
        <v>15024</v>
      </c>
      <c r="F61" s="93">
        <f t="shared" si="2"/>
        <v>20032</v>
      </c>
      <c r="G61" s="96">
        <f t="shared" si="3"/>
        <v>25040</v>
      </c>
      <c r="H61" s="128" t="s">
        <v>107</v>
      </c>
      <c r="I61" s="131">
        <v>15613</v>
      </c>
      <c r="J61" s="93">
        <f t="shared" si="4"/>
        <v>31226</v>
      </c>
      <c r="K61" s="93">
        <f t="shared" si="5"/>
        <v>46839</v>
      </c>
      <c r="L61" s="93">
        <f t="shared" si="6"/>
        <v>62452</v>
      </c>
      <c r="M61" s="94">
        <f t="shared" si="7"/>
        <v>78065</v>
      </c>
    </row>
    <row r="62" spans="1:13" s="41" customFormat="1" ht="18" customHeight="1" thickBot="1" x14ac:dyDescent="0.45">
      <c r="A62" s="136"/>
      <c r="B62" s="137" t="s">
        <v>108</v>
      </c>
      <c r="C62" s="138">
        <v>5993</v>
      </c>
      <c r="D62" s="139">
        <f t="shared" si="0"/>
        <v>11986</v>
      </c>
      <c r="E62" s="139">
        <f t="shared" si="1"/>
        <v>17979</v>
      </c>
      <c r="F62" s="139">
        <f t="shared" si="2"/>
        <v>23972</v>
      </c>
      <c r="G62" s="140">
        <f t="shared" si="3"/>
        <v>29965</v>
      </c>
      <c r="H62" s="141" t="s">
        <v>111</v>
      </c>
      <c r="I62" s="138">
        <v>23418</v>
      </c>
      <c r="J62" s="139">
        <f t="shared" si="4"/>
        <v>46836</v>
      </c>
      <c r="K62" s="139">
        <f t="shared" si="5"/>
        <v>70254</v>
      </c>
      <c r="L62" s="139">
        <f t="shared" si="6"/>
        <v>93672</v>
      </c>
      <c r="M62" s="142">
        <f t="shared" si="7"/>
        <v>117090</v>
      </c>
    </row>
    <row r="63" spans="1:13" s="41" customFormat="1" ht="18" customHeight="1" x14ac:dyDescent="0.4">
      <c r="A63" s="130" t="s">
        <v>91</v>
      </c>
      <c r="B63" s="115" t="s">
        <v>98</v>
      </c>
      <c r="C63" s="172">
        <v>1538</v>
      </c>
      <c r="D63" s="145">
        <f t="shared" si="0"/>
        <v>3076</v>
      </c>
      <c r="E63" s="145">
        <f t="shared" si="1"/>
        <v>4614</v>
      </c>
      <c r="F63" s="145">
        <f t="shared" si="2"/>
        <v>6152</v>
      </c>
      <c r="G63" s="144">
        <f t="shared" si="3"/>
        <v>7690</v>
      </c>
      <c r="H63" s="157" t="s">
        <v>99</v>
      </c>
      <c r="I63" s="92">
        <v>4627</v>
      </c>
      <c r="J63" s="93">
        <f t="shared" si="4"/>
        <v>9254</v>
      </c>
      <c r="K63" s="93">
        <f t="shared" si="5"/>
        <v>13881</v>
      </c>
      <c r="L63" s="93">
        <f t="shared" si="6"/>
        <v>18508</v>
      </c>
      <c r="M63" s="94">
        <f t="shared" si="7"/>
        <v>23135</v>
      </c>
    </row>
    <row r="64" spans="1:13" s="41" customFormat="1" ht="18" customHeight="1" x14ac:dyDescent="0.4">
      <c r="A64" s="130"/>
      <c r="B64" s="120" t="s">
        <v>100</v>
      </c>
      <c r="C64" s="131">
        <v>1735</v>
      </c>
      <c r="D64" s="93">
        <f t="shared" si="0"/>
        <v>3470</v>
      </c>
      <c r="E64" s="93">
        <f t="shared" si="1"/>
        <v>5205</v>
      </c>
      <c r="F64" s="93">
        <f t="shared" si="2"/>
        <v>6940</v>
      </c>
      <c r="G64" s="92">
        <f t="shared" si="3"/>
        <v>8675</v>
      </c>
      <c r="H64" s="157" t="s">
        <v>101</v>
      </c>
      <c r="I64" s="92">
        <v>4942</v>
      </c>
      <c r="J64" s="93">
        <f t="shared" si="4"/>
        <v>9884</v>
      </c>
      <c r="K64" s="93">
        <f t="shared" si="5"/>
        <v>14826</v>
      </c>
      <c r="L64" s="93">
        <f t="shared" si="6"/>
        <v>19768</v>
      </c>
      <c r="M64" s="94">
        <f t="shared" si="7"/>
        <v>24710</v>
      </c>
    </row>
    <row r="65" spans="1:13" s="41" customFormat="1" ht="18" customHeight="1" x14ac:dyDescent="0.4">
      <c r="A65" s="130"/>
      <c r="B65" s="120" t="s">
        <v>102</v>
      </c>
      <c r="C65" s="131">
        <v>2142</v>
      </c>
      <c r="D65" s="93">
        <f t="shared" si="0"/>
        <v>4284</v>
      </c>
      <c r="E65" s="93">
        <f t="shared" si="1"/>
        <v>6426</v>
      </c>
      <c r="F65" s="93">
        <f t="shared" si="2"/>
        <v>8568</v>
      </c>
      <c r="G65" s="92">
        <f t="shared" si="3"/>
        <v>10710</v>
      </c>
      <c r="H65" s="157" t="s">
        <v>103</v>
      </c>
      <c r="I65" s="147">
        <v>5203</v>
      </c>
      <c r="J65" s="133">
        <f t="shared" si="4"/>
        <v>10406</v>
      </c>
      <c r="K65" s="133">
        <f t="shared" si="5"/>
        <v>15609</v>
      </c>
      <c r="L65" s="133">
        <f t="shared" si="6"/>
        <v>20812</v>
      </c>
      <c r="M65" s="134">
        <f t="shared" si="7"/>
        <v>26015</v>
      </c>
    </row>
    <row r="66" spans="1:13" s="41" customFormat="1" ht="18" customHeight="1" x14ac:dyDescent="0.4">
      <c r="A66" s="173"/>
      <c r="B66" s="120" t="s">
        <v>104</v>
      </c>
      <c r="C66" s="132">
        <v>2682</v>
      </c>
      <c r="D66" s="133">
        <f t="shared" si="0"/>
        <v>5364</v>
      </c>
      <c r="E66" s="133">
        <f t="shared" si="1"/>
        <v>8046</v>
      </c>
      <c r="F66" s="133">
        <f t="shared" si="2"/>
        <v>10728</v>
      </c>
      <c r="G66" s="147">
        <f t="shared" si="3"/>
        <v>13410</v>
      </c>
      <c r="H66" s="157" t="s">
        <v>105</v>
      </c>
      <c r="I66" s="92">
        <v>6245</v>
      </c>
      <c r="J66" s="93">
        <f t="shared" si="4"/>
        <v>12490</v>
      </c>
      <c r="K66" s="93">
        <f t="shared" si="5"/>
        <v>18735</v>
      </c>
      <c r="L66" s="93">
        <f t="shared" si="6"/>
        <v>24980</v>
      </c>
      <c r="M66" s="94">
        <f t="shared" si="7"/>
        <v>31225</v>
      </c>
    </row>
    <row r="67" spans="1:13" s="41" customFormat="1" ht="18" customHeight="1" x14ac:dyDescent="0.4">
      <c r="A67" s="173"/>
      <c r="B67" s="120" t="s">
        <v>106</v>
      </c>
      <c r="C67" s="152">
        <v>3338</v>
      </c>
      <c r="D67" s="153">
        <f t="shared" ref="D67:D131" si="8">$C67*2</f>
        <v>6676</v>
      </c>
      <c r="E67" s="153">
        <f t="shared" ref="E67:E131" si="9">$C67*3</f>
        <v>10014</v>
      </c>
      <c r="F67" s="153">
        <f t="shared" ref="F67:F131" si="10">$C67*4</f>
        <v>13352</v>
      </c>
      <c r="G67" s="154">
        <f t="shared" ref="G67:G131" si="11">$C67*5</f>
        <v>16690</v>
      </c>
      <c r="H67" s="158" t="s">
        <v>107</v>
      </c>
      <c r="I67" s="174">
        <v>10408</v>
      </c>
      <c r="J67" s="175">
        <f t="shared" ref="J67:J75" si="12">$I67*2</f>
        <v>20816</v>
      </c>
      <c r="K67" s="175">
        <f t="shared" ref="K67:K75" si="13">$I67*3</f>
        <v>31224</v>
      </c>
      <c r="L67" s="175">
        <f t="shared" ref="L67:L75" si="14">$I67*4</f>
        <v>41632</v>
      </c>
      <c r="M67" s="176">
        <f t="shared" ref="M67:M75" si="15">$I67*5</f>
        <v>52040</v>
      </c>
    </row>
    <row r="68" spans="1:13" s="41" customFormat="1" ht="18" customHeight="1" thickBot="1" x14ac:dyDescent="0.45">
      <c r="A68" s="177"/>
      <c r="B68" s="137" t="s">
        <v>108</v>
      </c>
      <c r="C68" s="149">
        <v>3995</v>
      </c>
      <c r="D68" s="139">
        <f t="shared" si="8"/>
        <v>7990</v>
      </c>
      <c r="E68" s="139">
        <f t="shared" si="9"/>
        <v>11985</v>
      </c>
      <c r="F68" s="139">
        <f t="shared" si="10"/>
        <v>15980</v>
      </c>
      <c r="G68" s="178">
        <f t="shared" si="11"/>
        <v>19975</v>
      </c>
      <c r="H68" s="162" t="s">
        <v>111</v>
      </c>
      <c r="I68" s="179">
        <v>15612</v>
      </c>
      <c r="J68" s="180">
        <f t="shared" si="12"/>
        <v>31224</v>
      </c>
      <c r="K68" s="180">
        <f t="shared" si="13"/>
        <v>46836</v>
      </c>
      <c r="L68" s="180">
        <f t="shared" si="14"/>
        <v>62448</v>
      </c>
      <c r="M68" s="181">
        <f t="shared" si="15"/>
        <v>78060</v>
      </c>
    </row>
    <row r="69" spans="1:13" s="41" customFormat="1" ht="18" customHeight="1" x14ac:dyDescent="0.4">
      <c r="A69" s="42" t="s">
        <v>93</v>
      </c>
      <c r="B69" s="87" t="s">
        <v>98</v>
      </c>
      <c r="C69" s="169">
        <v>769</v>
      </c>
      <c r="D69" s="118">
        <f t="shared" si="8"/>
        <v>1538</v>
      </c>
      <c r="E69" s="118">
        <f t="shared" si="9"/>
        <v>2307</v>
      </c>
      <c r="F69" s="118">
        <f t="shared" si="10"/>
        <v>3076</v>
      </c>
      <c r="G69" s="117">
        <f t="shared" si="11"/>
        <v>3845</v>
      </c>
      <c r="H69" s="163" t="s">
        <v>99</v>
      </c>
      <c r="I69" s="88">
        <v>2313</v>
      </c>
      <c r="J69" s="89">
        <f t="shared" si="12"/>
        <v>4626</v>
      </c>
      <c r="K69" s="89">
        <f t="shared" si="13"/>
        <v>6939</v>
      </c>
      <c r="L69" s="89">
        <f t="shared" si="14"/>
        <v>9252</v>
      </c>
      <c r="M69" s="129">
        <f t="shared" si="15"/>
        <v>11565</v>
      </c>
    </row>
    <row r="70" spans="1:13" s="41" customFormat="1" ht="18" customHeight="1" x14ac:dyDescent="0.4">
      <c r="A70" s="61"/>
      <c r="B70" s="95" t="s">
        <v>100</v>
      </c>
      <c r="C70" s="131">
        <v>868</v>
      </c>
      <c r="D70" s="93">
        <f t="shared" si="8"/>
        <v>1736</v>
      </c>
      <c r="E70" s="93">
        <f t="shared" si="9"/>
        <v>2604</v>
      </c>
      <c r="F70" s="93">
        <f t="shared" si="10"/>
        <v>3472</v>
      </c>
      <c r="G70" s="92">
        <f t="shared" si="11"/>
        <v>4340</v>
      </c>
      <c r="H70" s="157" t="s">
        <v>101</v>
      </c>
      <c r="I70" s="92">
        <v>2471</v>
      </c>
      <c r="J70" s="93">
        <f t="shared" si="12"/>
        <v>4942</v>
      </c>
      <c r="K70" s="93">
        <f t="shared" si="13"/>
        <v>7413</v>
      </c>
      <c r="L70" s="93">
        <f t="shared" si="14"/>
        <v>9884</v>
      </c>
      <c r="M70" s="94">
        <f t="shared" si="15"/>
        <v>12355</v>
      </c>
    </row>
    <row r="71" spans="1:13" s="41" customFormat="1" ht="18" customHeight="1" x14ac:dyDescent="0.4">
      <c r="A71" s="61"/>
      <c r="B71" s="95" t="s">
        <v>102</v>
      </c>
      <c r="C71" s="131">
        <v>1071</v>
      </c>
      <c r="D71" s="93">
        <f t="shared" si="8"/>
        <v>2142</v>
      </c>
      <c r="E71" s="93">
        <f t="shared" si="9"/>
        <v>3213</v>
      </c>
      <c r="F71" s="93">
        <f t="shared" si="10"/>
        <v>4284</v>
      </c>
      <c r="G71" s="92">
        <f t="shared" si="11"/>
        <v>5355</v>
      </c>
      <c r="H71" s="157" t="s">
        <v>103</v>
      </c>
      <c r="I71" s="147">
        <v>2602</v>
      </c>
      <c r="J71" s="133">
        <f t="shared" si="12"/>
        <v>5204</v>
      </c>
      <c r="K71" s="133">
        <f t="shared" si="13"/>
        <v>7806</v>
      </c>
      <c r="L71" s="133">
        <f t="shared" si="14"/>
        <v>10408</v>
      </c>
      <c r="M71" s="134">
        <f t="shared" si="15"/>
        <v>13010</v>
      </c>
    </row>
    <row r="72" spans="1:13" s="41" customFormat="1" ht="18" customHeight="1" x14ac:dyDescent="0.4">
      <c r="A72" s="61"/>
      <c r="B72" s="95" t="s">
        <v>104</v>
      </c>
      <c r="C72" s="132">
        <v>1341</v>
      </c>
      <c r="D72" s="133">
        <f t="shared" si="8"/>
        <v>2682</v>
      </c>
      <c r="E72" s="133">
        <f t="shared" si="9"/>
        <v>4023</v>
      </c>
      <c r="F72" s="133">
        <f t="shared" si="10"/>
        <v>5364</v>
      </c>
      <c r="G72" s="147">
        <f t="shared" si="11"/>
        <v>6705</v>
      </c>
      <c r="H72" s="157" t="s">
        <v>105</v>
      </c>
      <c r="I72" s="182">
        <v>3123</v>
      </c>
      <c r="J72" s="183">
        <f t="shared" si="12"/>
        <v>6246</v>
      </c>
      <c r="K72" s="183">
        <f t="shared" si="13"/>
        <v>9369</v>
      </c>
      <c r="L72" s="183">
        <f t="shared" si="14"/>
        <v>12492</v>
      </c>
      <c r="M72" s="184">
        <f t="shared" si="15"/>
        <v>15615</v>
      </c>
    </row>
    <row r="73" spans="1:13" s="41" customFormat="1" ht="18" customHeight="1" x14ac:dyDescent="0.4">
      <c r="A73" s="61"/>
      <c r="B73" s="185" t="s">
        <v>106</v>
      </c>
      <c r="C73" s="186">
        <v>1669</v>
      </c>
      <c r="D73" s="187">
        <f t="shared" si="8"/>
        <v>3338</v>
      </c>
      <c r="E73" s="187">
        <f t="shared" si="9"/>
        <v>5007</v>
      </c>
      <c r="F73" s="187">
        <f t="shared" si="10"/>
        <v>6676</v>
      </c>
      <c r="G73" s="188">
        <f t="shared" si="11"/>
        <v>8345</v>
      </c>
      <c r="H73" s="158" t="s">
        <v>107</v>
      </c>
      <c r="I73" s="174">
        <v>5204</v>
      </c>
      <c r="J73" s="175">
        <f t="shared" si="12"/>
        <v>10408</v>
      </c>
      <c r="K73" s="175">
        <f t="shared" si="13"/>
        <v>15612</v>
      </c>
      <c r="L73" s="175">
        <f t="shared" si="14"/>
        <v>20816</v>
      </c>
      <c r="M73" s="176">
        <f t="shared" si="15"/>
        <v>26020</v>
      </c>
    </row>
    <row r="74" spans="1:13" s="41" customFormat="1" ht="18" customHeight="1" thickBot="1" x14ac:dyDescent="0.45">
      <c r="A74" s="106"/>
      <c r="B74" s="141" t="s">
        <v>108</v>
      </c>
      <c r="C74" s="189">
        <v>1998</v>
      </c>
      <c r="D74" s="190">
        <f t="shared" si="8"/>
        <v>3996</v>
      </c>
      <c r="E74" s="191">
        <f t="shared" si="9"/>
        <v>5994</v>
      </c>
      <c r="F74" s="191">
        <f t="shared" si="10"/>
        <v>7992</v>
      </c>
      <c r="G74" s="192">
        <f t="shared" si="11"/>
        <v>9990</v>
      </c>
      <c r="H74" s="162" t="s">
        <v>111</v>
      </c>
      <c r="I74" s="179">
        <v>7806</v>
      </c>
      <c r="J74" s="180">
        <f t="shared" si="12"/>
        <v>15612</v>
      </c>
      <c r="K74" s="180">
        <f t="shared" si="13"/>
        <v>23418</v>
      </c>
      <c r="L74" s="180">
        <f t="shared" si="14"/>
        <v>31224</v>
      </c>
      <c r="M74" s="181">
        <f t="shared" si="15"/>
        <v>39030</v>
      </c>
    </row>
    <row r="75" spans="1:13" ht="17.25" customHeight="1" x14ac:dyDescent="0.4"/>
  </sheetData>
  <mergeCells count="12">
    <mergeCell ref="A39:A44"/>
    <mergeCell ref="A45:A50"/>
    <mergeCell ref="A51:A56"/>
    <mergeCell ref="A57:A62"/>
    <mergeCell ref="A63:A68"/>
    <mergeCell ref="A69:A74"/>
    <mergeCell ref="A3:A8"/>
    <mergeCell ref="A9:A14"/>
    <mergeCell ref="A15:A20"/>
    <mergeCell ref="A21:A26"/>
    <mergeCell ref="A27:A32"/>
    <mergeCell ref="A33:A38"/>
  </mergeCells>
  <phoneticPr fontId="2"/>
  <pageMargins left="0.59055118110236227" right="0.19685039370078741" top="0.22" bottom="0.2" header="0.2" footer="0.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086D-EF1C-4C9A-AF71-BDF2DA4F4599}">
  <dimension ref="A2:N14"/>
  <sheetViews>
    <sheetView workbookViewId="0">
      <selection activeCell="F23" sqref="F23"/>
    </sheetView>
  </sheetViews>
  <sheetFormatPr defaultRowHeight="13.5" x14ac:dyDescent="0.4"/>
  <cols>
    <col min="1" max="1" width="8.625" style="2" customWidth="1"/>
    <col min="2" max="2" width="3.375" style="2" customWidth="1"/>
    <col min="3" max="11" width="9" style="2"/>
    <col min="12" max="12" width="7.875" style="2" customWidth="1"/>
    <col min="13" max="256" width="9" style="2"/>
    <col min="257" max="257" width="8.625" style="2" customWidth="1"/>
    <col min="258" max="258" width="3.375" style="2" customWidth="1"/>
    <col min="259" max="267" width="9" style="2"/>
    <col min="268" max="268" width="7.875" style="2" customWidth="1"/>
    <col min="269" max="512" width="9" style="2"/>
    <col min="513" max="513" width="8.625" style="2" customWidth="1"/>
    <col min="514" max="514" width="3.375" style="2" customWidth="1"/>
    <col min="515" max="523" width="9" style="2"/>
    <col min="524" max="524" width="7.875" style="2" customWidth="1"/>
    <col min="525" max="768" width="9" style="2"/>
    <col min="769" max="769" width="8.625" style="2" customWidth="1"/>
    <col min="770" max="770" width="3.375" style="2" customWidth="1"/>
    <col min="771" max="779" width="9" style="2"/>
    <col min="780" max="780" width="7.875" style="2" customWidth="1"/>
    <col min="781" max="1024" width="9" style="2"/>
    <col min="1025" max="1025" width="8.625" style="2" customWidth="1"/>
    <col min="1026" max="1026" width="3.375" style="2" customWidth="1"/>
    <col min="1027" max="1035" width="9" style="2"/>
    <col min="1036" max="1036" width="7.875" style="2" customWidth="1"/>
    <col min="1037" max="1280" width="9" style="2"/>
    <col min="1281" max="1281" width="8.625" style="2" customWidth="1"/>
    <col min="1282" max="1282" width="3.375" style="2" customWidth="1"/>
    <col min="1283" max="1291" width="9" style="2"/>
    <col min="1292" max="1292" width="7.875" style="2" customWidth="1"/>
    <col min="1293" max="1536" width="9" style="2"/>
    <col min="1537" max="1537" width="8.625" style="2" customWidth="1"/>
    <col min="1538" max="1538" width="3.375" style="2" customWidth="1"/>
    <col min="1539" max="1547" width="9" style="2"/>
    <col min="1548" max="1548" width="7.875" style="2" customWidth="1"/>
    <col min="1549" max="1792" width="9" style="2"/>
    <col min="1793" max="1793" width="8.625" style="2" customWidth="1"/>
    <col min="1794" max="1794" width="3.375" style="2" customWidth="1"/>
    <col min="1795" max="1803" width="9" style="2"/>
    <col min="1804" max="1804" width="7.875" style="2" customWidth="1"/>
    <col min="1805" max="2048" width="9" style="2"/>
    <col min="2049" max="2049" width="8.625" style="2" customWidth="1"/>
    <col min="2050" max="2050" width="3.375" style="2" customWidth="1"/>
    <col min="2051" max="2059" width="9" style="2"/>
    <col min="2060" max="2060" width="7.875" style="2" customWidth="1"/>
    <col min="2061" max="2304" width="9" style="2"/>
    <col min="2305" max="2305" width="8.625" style="2" customWidth="1"/>
    <col min="2306" max="2306" width="3.375" style="2" customWidth="1"/>
    <col min="2307" max="2315" width="9" style="2"/>
    <col min="2316" max="2316" width="7.875" style="2" customWidth="1"/>
    <col min="2317" max="2560" width="9" style="2"/>
    <col min="2561" max="2561" width="8.625" style="2" customWidth="1"/>
    <col min="2562" max="2562" width="3.375" style="2" customWidth="1"/>
    <col min="2563" max="2571" width="9" style="2"/>
    <col min="2572" max="2572" width="7.875" style="2" customWidth="1"/>
    <col min="2573" max="2816" width="9" style="2"/>
    <col min="2817" max="2817" width="8.625" style="2" customWidth="1"/>
    <col min="2818" max="2818" width="3.375" style="2" customWidth="1"/>
    <col min="2819" max="2827" width="9" style="2"/>
    <col min="2828" max="2828" width="7.875" style="2" customWidth="1"/>
    <col min="2829" max="3072" width="9" style="2"/>
    <col min="3073" max="3073" width="8.625" style="2" customWidth="1"/>
    <col min="3074" max="3074" width="3.375" style="2" customWidth="1"/>
    <col min="3075" max="3083" width="9" style="2"/>
    <col min="3084" max="3084" width="7.875" style="2" customWidth="1"/>
    <col min="3085" max="3328" width="9" style="2"/>
    <col min="3329" max="3329" width="8.625" style="2" customWidth="1"/>
    <col min="3330" max="3330" width="3.375" style="2" customWidth="1"/>
    <col min="3331" max="3339" width="9" style="2"/>
    <col min="3340" max="3340" width="7.875" style="2" customWidth="1"/>
    <col min="3341" max="3584" width="9" style="2"/>
    <col min="3585" max="3585" width="8.625" style="2" customWidth="1"/>
    <col min="3586" max="3586" width="3.375" style="2" customWidth="1"/>
    <col min="3587" max="3595" width="9" style="2"/>
    <col min="3596" max="3596" width="7.875" style="2" customWidth="1"/>
    <col min="3597" max="3840" width="9" style="2"/>
    <col min="3841" max="3841" width="8.625" style="2" customWidth="1"/>
    <col min="3842" max="3842" width="3.375" style="2" customWidth="1"/>
    <col min="3843" max="3851" width="9" style="2"/>
    <col min="3852" max="3852" width="7.875" style="2" customWidth="1"/>
    <col min="3853" max="4096" width="9" style="2"/>
    <col min="4097" max="4097" width="8.625" style="2" customWidth="1"/>
    <col min="4098" max="4098" width="3.375" style="2" customWidth="1"/>
    <col min="4099" max="4107" width="9" style="2"/>
    <col min="4108" max="4108" width="7.875" style="2" customWidth="1"/>
    <col min="4109" max="4352" width="9" style="2"/>
    <col min="4353" max="4353" width="8.625" style="2" customWidth="1"/>
    <col min="4354" max="4354" width="3.375" style="2" customWidth="1"/>
    <col min="4355" max="4363" width="9" style="2"/>
    <col min="4364" max="4364" width="7.875" style="2" customWidth="1"/>
    <col min="4365" max="4608" width="9" style="2"/>
    <col min="4609" max="4609" width="8.625" style="2" customWidth="1"/>
    <col min="4610" max="4610" width="3.375" style="2" customWidth="1"/>
    <col min="4611" max="4619" width="9" style="2"/>
    <col min="4620" max="4620" width="7.875" style="2" customWidth="1"/>
    <col min="4621" max="4864" width="9" style="2"/>
    <col min="4865" max="4865" width="8.625" style="2" customWidth="1"/>
    <col min="4866" max="4866" width="3.375" style="2" customWidth="1"/>
    <col min="4867" max="4875" width="9" style="2"/>
    <col min="4876" max="4876" width="7.875" style="2" customWidth="1"/>
    <col min="4877" max="5120" width="9" style="2"/>
    <col min="5121" max="5121" width="8.625" style="2" customWidth="1"/>
    <col min="5122" max="5122" width="3.375" style="2" customWidth="1"/>
    <col min="5123" max="5131" width="9" style="2"/>
    <col min="5132" max="5132" width="7.875" style="2" customWidth="1"/>
    <col min="5133" max="5376" width="9" style="2"/>
    <col min="5377" max="5377" width="8.625" style="2" customWidth="1"/>
    <col min="5378" max="5378" width="3.375" style="2" customWidth="1"/>
    <col min="5379" max="5387" width="9" style="2"/>
    <col min="5388" max="5388" width="7.875" style="2" customWidth="1"/>
    <col min="5389" max="5632" width="9" style="2"/>
    <col min="5633" max="5633" width="8.625" style="2" customWidth="1"/>
    <col min="5634" max="5634" width="3.375" style="2" customWidth="1"/>
    <col min="5635" max="5643" width="9" style="2"/>
    <col min="5644" max="5644" width="7.875" style="2" customWidth="1"/>
    <col min="5645" max="5888" width="9" style="2"/>
    <col min="5889" max="5889" width="8.625" style="2" customWidth="1"/>
    <col min="5890" max="5890" width="3.375" style="2" customWidth="1"/>
    <col min="5891" max="5899" width="9" style="2"/>
    <col min="5900" max="5900" width="7.875" style="2" customWidth="1"/>
    <col min="5901" max="6144" width="9" style="2"/>
    <col min="6145" max="6145" width="8.625" style="2" customWidth="1"/>
    <col min="6146" max="6146" width="3.375" style="2" customWidth="1"/>
    <col min="6147" max="6155" width="9" style="2"/>
    <col min="6156" max="6156" width="7.875" style="2" customWidth="1"/>
    <col min="6157" max="6400" width="9" style="2"/>
    <col min="6401" max="6401" width="8.625" style="2" customWidth="1"/>
    <col min="6402" max="6402" width="3.375" style="2" customWidth="1"/>
    <col min="6403" max="6411" width="9" style="2"/>
    <col min="6412" max="6412" width="7.875" style="2" customWidth="1"/>
    <col min="6413" max="6656" width="9" style="2"/>
    <col min="6657" max="6657" width="8.625" style="2" customWidth="1"/>
    <col min="6658" max="6658" width="3.375" style="2" customWidth="1"/>
    <col min="6659" max="6667" width="9" style="2"/>
    <col min="6668" max="6668" width="7.875" style="2" customWidth="1"/>
    <col min="6669" max="6912" width="9" style="2"/>
    <col min="6913" max="6913" width="8.625" style="2" customWidth="1"/>
    <col min="6914" max="6914" width="3.375" style="2" customWidth="1"/>
    <col min="6915" max="6923" width="9" style="2"/>
    <col min="6924" max="6924" width="7.875" style="2" customWidth="1"/>
    <col min="6925" max="7168" width="9" style="2"/>
    <col min="7169" max="7169" width="8.625" style="2" customWidth="1"/>
    <col min="7170" max="7170" width="3.375" style="2" customWidth="1"/>
    <col min="7171" max="7179" width="9" style="2"/>
    <col min="7180" max="7180" width="7.875" style="2" customWidth="1"/>
    <col min="7181" max="7424" width="9" style="2"/>
    <col min="7425" max="7425" width="8.625" style="2" customWidth="1"/>
    <col min="7426" max="7426" width="3.375" style="2" customWidth="1"/>
    <col min="7427" max="7435" width="9" style="2"/>
    <col min="7436" max="7436" width="7.875" style="2" customWidth="1"/>
    <col min="7437" max="7680" width="9" style="2"/>
    <col min="7681" max="7681" width="8.625" style="2" customWidth="1"/>
    <col min="7682" max="7682" width="3.375" style="2" customWidth="1"/>
    <col min="7683" max="7691" width="9" style="2"/>
    <col min="7692" max="7692" width="7.875" style="2" customWidth="1"/>
    <col min="7693" max="7936" width="9" style="2"/>
    <col min="7937" max="7937" width="8.625" style="2" customWidth="1"/>
    <col min="7938" max="7938" width="3.375" style="2" customWidth="1"/>
    <col min="7939" max="7947" width="9" style="2"/>
    <col min="7948" max="7948" width="7.875" style="2" customWidth="1"/>
    <col min="7949" max="8192" width="9" style="2"/>
    <col min="8193" max="8193" width="8.625" style="2" customWidth="1"/>
    <col min="8194" max="8194" width="3.375" style="2" customWidth="1"/>
    <col min="8195" max="8203" width="9" style="2"/>
    <col min="8204" max="8204" width="7.875" style="2" customWidth="1"/>
    <col min="8205" max="8448" width="9" style="2"/>
    <col min="8449" max="8449" width="8.625" style="2" customWidth="1"/>
    <col min="8450" max="8450" width="3.375" style="2" customWidth="1"/>
    <col min="8451" max="8459" width="9" style="2"/>
    <col min="8460" max="8460" width="7.875" style="2" customWidth="1"/>
    <col min="8461" max="8704" width="9" style="2"/>
    <col min="8705" max="8705" width="8.625" style="2" customWidth="1"/>
    <col min="8706" max="8706" width="3.375" style="2" customWidth="1"/>
    <col min="8707" max="8715" width="9" style="2"/>
    <col min="8716" max="8716" width="7.875" style="2" customWidth="1"/>
    <col min="8717" max="8960" width="9" style="2"/>
    <col min="8961" max="8961" width="8.625" style="2" customWidth="1"/>
    <col min="8962" max="8962" width="3.375" style="2" customWidth="1"/>
    <col min="8963" max="8971" width="9" style="2"/>
    <col min="8972" max="8972" width="7.875" style="2" customWidth="1"/>
    <col min="8973" max="9216" width="9" style="2"/>
    <col min="9217" max="9217" width="8.625" style="2" customWidth="1"/>
    <col min="9218" max="9218" width="3.375" style="2" customWidth="1"/>
    <col min="9219" max="9227" width="9" style="2"/>
    <col min="9228" max="9228" width="7.875" style="2" customWidth="1"/>
    <col min="9229" max="9472" width="9" style="2"/>
    <col min="9473" max="9473" width="8.625" style="2" customWidth="1"/>
    <col min="9474" max="9474" width="3.375" style="2" customWidth="1"/>
    <col min="9475" max="9483" width="9" style="2"/>
    <col min="9484" max="9484" width="7.875" style="2" customWidth="1"/>
    <col min="9485" max="9728" width="9" style="2"/>
    <col min="9729" max="9729" width="8.625" style="2" customWidth="1"/>
    <col min="9730" max="9730" width="3.375" style="2" customWidth="1"/>
    <col min="9731" max="9739" width="9" style="2"/>
    <col min="9740" max="9740" width="7.875" style="2" customWidth="1"/>
    <col min="9741" max="9984" width="9" style="2"/>
    <col min="9985" max="9985" width="8.625" style="2" customWidth="1"/>
    <col min="9986" max="9986" width="3.375" style="2" customWidth="1"/>
    <col min="9987" max="9995" width="9" style="2"/>
    <col min="9996" max="9996" width="7.875" style="2" customWidth="1"/>
    <col min="9997" max="10240" width="9" style="2"/>
    <col min="10241" max="10241" width="8.625" style="2" customWidth="1"/>
    <col min="10242" max="10242" width="3.375" style="2" customWidth="1"/>
    <col min="10243" max="10251" width="9" style="2"/>
    <col min="10252" max="10252" width="7.875" style="2" customWidth="1"/>
    <col min="10253" max="10496" width="9" style="2"/>
    <col min="10497" max="10497" width="8.625" style="2" customWidth="1"/>
    <col min="10498" max="10498" width="3.375" style="2" customWidth="1"/>
    <col min="10499" max="10507" width="9" style="2"/>
    <col min="10508" max="10508" width="7.875" style="2" customWidth="1"/>
    <col min="10509" max="10752" width="9" style="2"/>
    <col min="10753" max="10753" width="8.625" style="2" customWidth="1"/>
    <col min="10754" max="10754" width="3.375" style="2" customWidth="1"/>
    <col min="10755" max="10763" width="9" style="2"/>
    <col min="10764" max="10764" width="7.875" style="2" customWidth="1"/>
    <col min="10765" max="11008" width="9" style="2"/>
    <col min="11009" max="11009" width="8.625" style="2" customWidth="1"/>
    <col min="11010" max="11010" width="3.375" style="2" customWidth="1"/>
    <col min="11011" max="11019" width="9" style="2"/>
    <col min="11020" max="11020" width="7.875" style="2" customWidth="1"/>
    <col min="11021" max="11264" width="9" style="2"/>
    <col min="11265" max="11265" width="8.625" style="2" customWidth="1"/>
    <col min="11266" max="11266" width="3.375" style="2" customWidth="1"/>
    <col min="11267" max="11275" width="9" style="2"/>
    <col min="11276" max="11276" width="7.875" style="2" customWidth="1"/>
    <col min="11277" max="11520" width="9" style="2"/>
    <col min="11521" max="11521" width="8.625" style="2" customWidth="1"/>
    <col min="11522" max="11522" width="3.375" style="2" customWidth="1"/>
    <col min="11523" max="11531" width="9" style="2"/>
    <col min="11532" max="11532" width="7.875" style="2" customWidth="1"/>
    <col min="11533" max="11776" width="9" style="2"/>
    <col min="11777" max="11777" width="8.625" style="2" customWidth="1"/>
    <col min="11778" max="11778" width="3.375" style="2" customWidth="1"/>
    <col min="11779" max="11787" width="9" style="2"/>
    <col min="11788" max="11788" width="7.875" style="2" customWidth="1"/>
    <col min="11789" max="12032" width="9" style="2"/>
    <col min="12033" max="12033" width="8.625" style="2" customWidth="1"/>
    <col min="12034" max="12034" width="3.375" style="2" customWidth="1"/>
    <col min="12035" max="12043" width="9" style="2"/>
    <col min="12044" max="12044" width="7.875" style="2" customWidth="1"/>
    <col min="12045" max="12288" width="9" style="2"/>
    <col min="12289" max="12289" width="8.625" style="2" customWidth="1"/>
    <col min="12290" max="12290" width="3.375" style="2" customWidth="1"/>
    <col min="12291" max="12299" width="9" style="2"/>
    <col min="12300" max="12300" width="7.875" style="2" customWidth="1"/>
    <col min="12301" max="12544" width="9" style="2"/>
    <col min="12545" max="12545" width="8.625" style="2" customWidth="1"/>
    <col min="12546" max="12546" width="3.375" style="2" customWidth="1"/>
    <col min="12547" max="12555" width="9" style="2"/>
    <col min="12556" max="12556" width="7.875" style="2" customWidth="1"/>
    <col min="12557" max="12800" width="9" style="2"/>
    <col min="12801" max="12801" width="8.625" style="2" customWidth="1"/>
    <col min="12802" max="12802" width="3.375" style="2" customWidth="1"/>
    <col min="12803" max="12811" width="9" style="2"/>
    <col min="12812" max="12812" width="7.875" style="2" customWidth="1"/>
    <col min="12813" max="13056" width="9" style="2"/>
    <col min="13057" max="13057" width="8.625" style="2" customWidth="1"/>
    <col min="13058" max="13058" width="3.375" style="2" customWidth="1"/>
    <col min="13059" max="13067" width="9" style="2"/>
    <col min="13068" max="13068" width="7.875" style="2" customWidth="1"/>
    <col min="13069" max="13312" width="9" style="2"/>
    <col min="13313" max="13313" width="8.625" style="2" customWidth="1"/>
    <col min="13314" max="13314" width="3.375" style="2" customWidth="1"/>
    <col min="13315" max="13323" width="9" style="2"/>
    <col min="13324" max="13324" width="7.875" style="2" customWidth="1"/>
    <col min="13325" max="13568" width="9" style="2"/>
    <col min="13569" max="13569" width="8.625" style="2" customWidth="1"/>
    <col min="13570" max="13570" width="3.375" style="2" customWidth="1"/>
    <col min="13571" max="13579" width="9" style="2"/>
    <col min="13580" max="13580" width="7.875" style="2" customWidth="1"/>
    <col min="13581" max="13824" width="9" style="2"/>
    <col min="13825" max="13825" width="8.625" style="2" customWidth="1"/>
    <col min="13826" max="13826" width="3.375" style="2" customWidth="1"/>
    <col min="13827" max="13835" width="9" style="2"/>
    <col min="13836" max="13836" width="7.875" style="2" customWidth="1"/>
    <col min="13837" max="14080" width="9" style="2"/>
    <col min="14081" max="14081" width="8.625" style="2" customWidth="1"/>
    <col min="14082" max="14082" width="3.375" style="2" customWidth="1"/>
    <col min="14083" max="14091" width="9" style="2"/>
    <col min="14092" max="14092" width="7.875" style="2" customWidth="1"/>
    <col min="14093" max="14336" width="9" style="2"/>
    <col min="14337" max="14337" width="8.625" style="2" customWidth="1"/>
    <col min="14338" max="14338" width="3.375" style="2" customWidth="1"/>
    <col min="14339" max="14347" width="9" style="2"/>
    <col min="14348" max="14348" width="7.875" style="2" customWidth="1"/>
    <col min="14349" max="14592" width="9" style="2"/>
    <col min="14593" max="14593" width="8.625" style="2" customWidth="1"/>
    <col min="14594" max="14594" width="3.375" style="2" customWidth="1"/>
    <col min="14595" max="14603" width="9" style="2"/>
    <col min="14604" max="14604" width="7.875" style="2" customWidth="1"/>
    <col min="14605" max="14848" width="9" style="2"/>
    <col min="14849" max="14849" width="8.625" style="2" customWidth="1"/>
    <col min="14850" max="14850" width="3.375" style="2" customWidth="1"/>
    <col min="14851" max="14859" width="9" style="2"/>
    <col min="14860" max="14860" width="7.875" style="2" customWidth="1"/>
    <col min="14861" max="15104" width="9" style="2"/>
    <col min="15105" max="15105" width="8.625" style="2" customWidth="1"/>
    <col min="15106" max="15106" width="3.375" style="2" customWidth="1"/>
    <col min="15107" max="15115" width="9" style="2"/>
    <col min="15116" max="15116" width="7.875" style="2" customWidth="1"/>
    <col min="15117" max="15360" width="9" style="2"/>
    <col min="15361" max="15361" width="8.625" style="2" customWidth="1"/>
    <col min="15362" max="15362" width="3.375" style="2" customWidth="1"/>
    <col min="15363" max="15371" width="9" style="2"/>
    <col min="15372" max="15372" width="7.875" style="2" customWidth="1"/>
    <col min="15373" max="15616" width="9" style="2"/>
    <col min="15617" max="15617" width="8.625" style="2" customWidth="1"/>
    <col min="15618" max="15618" width="3.375" style="2" customWidth="1"/>
    <col min="15619" max="15627" width="9" style="2"/>
    <col min="15628" max="15628" width="7.875" style="2" customWidth="1"/>
    <col min="15629" max="15872" width="9" style="2"/>
    <col min="15873" max="15873" width="8.625" style="2" customWidth="1"/>
    <col min="15874" max="15874" width="3.375" style="2" customWidth="1"/>
    <col min="15875" max="15883" width="9" style="2"/>
    <col min="15884" max="15884" width="7.875" style="2" customWidth="1"/>
    <col min="15885" max="16128" width="9" style="2"/>
    <col min="16129" max="16129" width="8.625" style="2" customWidth="1"/>
    <col min="16130" max="16130" width="3.375" style="2" customWidth="1"/>
    <col min="16131" max="16139" width="9" style="2"/>
    <col min="16140" max="16140" width="7.875" style="2" customWidth="1"/>
    <col min="16141" max="16384" width="9" style="2"/>
  </cols>
  <sheetData>
    <row r="2" spans="1:14" x14ac:dyDescent="0.4">
      <c r="A2" s="2" t="s">
        <v>96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  <c r="I2" s="2" t="s">
        <v>118</v>
      </c>
      <c r="J2" s="2" t="s">
        <v>119</v>
      </c>
      <c r="K2" s="2" t="s">
        <v>120</v>
      </c>
      <c r="L2" s="2" t="s">
        <v>121</v>
      </c>
      <c r="M2" s="2" t="s">
        <v>122</v>
      </c>
      <c r="N2" s="2" t="s">
        <v>123</v>
      </c>
    </row>
    <row r="3" spans="1:14" x14ac:dyDescent="0.4">
      <c r="A3" s="2" t="s">
        <v>124</v>
      </c>
      <c r="B3" s="2" t="s">
        <v>125</v>
      </c>
      <c r="C3" s="2">
        <v>9230</v>
      </c>
      <c r="D3" s="2">
        <f>ROUND($C$3*11/12,0)</f>
        <v>8461</v>
      </c>
      <c r="E3" s="2">
        <f t="shared" ref="E3:E14" si="0">ROUND($C3*10/12,0)</f>
        <v>7692</v>
      </c>
      <c r="F3" s="2">
        <f t="shared" ref="F3:F14" si="1">ROUND($C3*9/12,0)</f>
        <v>6923</v>
      </c>
      <c r="G3" s="2">
        <f t="shared" ref="G3:G14" si="2">ROUND($C3*8/12,0)</f>
        <v>6153</v>
      </c>
      <c r="H3" s="2">
        <f t="shared" ref="H3:H14" si="3">ROUND($C3*7/12,0)</f>
        <v>5384</v>
      </c>
      <c r="I3" s="2">
        <f t="shared" ref="I3:I14" si="4">ROUND($C3*6/12,0)</f>
        <v>4615</v>
      </c>
      <c r="J3" s="2">
        <f t="shared" ref="J3:J14" si="5">ROUND($C3*5/12,0)</f>
        <v>3846</v>
      </c>
      <c r="K3" s="2">
        <f t="shared" ref="K3:K14" si="6">ROUND($C3*4/12,0)</f>
        <v>3077</v>
      </c>
      <c r="L3" s="2">
        <f t="shared" ref="L3:L14" si="7">ROUND($C3*3/12,0)</f>
        <v>2308</v>
      </c>
      <c r="M3" s="2">
        <f t="shared" ref="M3:M14" si="8">ROUND($C3*2/12,0)</f>
        <v>1538</v>
      </c>
      <c r="N3" s="2">
        <f t="shared" ref="N3:N14" si="9">ROUND($C3*1/12,0)</f>
        <v>769</v>
      </c>
    </row>
    <row r="4" spans="1:14" x14ac:dyDescent="0.4">
      <c r="A4" s="2" t="s">
        <v>126</v>
      </c>
      <c r="B4" s="2" t="s">
        <v>125</v>
      </c>
      <c r="C4" s="2">
        <v>10410</v>
      </c>
      <c r="D4" s="2">
        <f t="shared" ref="D4:D14" si="10">ROUND($C4*11/12,0)</f>
        <v>9543</v>
      </c>
      <c r="E4" s="2">
        <f t="shared" si="0"/>
        <v>8675</v>
      </c>
      <c r="F4" s="2">
        <f t="shared" si="1"/>
        <v>7808</v>
      </c>
      <c r="G4" s="2">
        <f t="shared" si="2"/>
        <v>6940</v>
      </c>
      <c r="H4" s="2">
        <f t="shared" si="3"/>
        <v>6073</v>
      </c>
      <c r="I4" s="2">
        <f t="shared" si="4"/>
        <v>5205</v>
      </c>
      <c r="J4" s="2">
        <f t="shared" si="5"/>
        <v>4338</v>
      </c>
      <c r="K4" s="2">
        <f t="shared" si="6"/>
        <v>3470</v>
      </c>
      <c r="L4" s="2">
        <f t="shared" si="7"/>
        <v>2603</v>
      </c>
      <c r="M4" s="2">
        <f t="shared" si="8"/>
        <v>1735</v>
      </c>
      <c r="N4" s="2">
        <f t="shared" si="9"/>
        <v>868</v>
      </c>
    </row>
    <row r="5" spans="1:14" x14ac:dyDescent="0.4">
      <c r="A5" s="2" t="s">
        <v>127</v>
      </c>
      <c r="B5" s="2" t="s">
        <v>125</v>
      </c>
      <c r="C5" s="2">
        <v>12850</v>
      </c>
      <c r="D5" s="2">
        <f t="shared" si="10"/>
        <v>11779</v>
      </c>
      <c r="E5" s="2">
        <f t="shared" si="0"/>
        <v>10708</v>
      </c>
      <c r="F5" s="2">
        <f t="shared" si="1"/>
        <v>9638</v>
      </c>
      <c r="G5" s="2">
        <f t="shared" si="2"/>
        <v>8567</v>
      </c>
      <c r="H5" s="2">
        <f t="shared" si="3"/>
        <v>7496</v>
      </c>
      <c r="I5" s="2">
        <f t="shared" si="4"/>
        <v>6425</v>
      </c>
      <c r="J5" s="2">
        <f t="shared" si="5"/>
        <v>5354</v>
      </c>
      <c r="K5" s="2">
        <f t="shared" si="6"/>
        <v>4283</v>
      </c>
      <c r="L5" s="2">
        <f t="shared" si="7"/>
        <v>3213</v>
      </c>
      <c r="M5" s="2">
        <f t="shared" si="8"/>
        <v>2142</v>
      </c>
      <c r="N5" s="2">
        <f t="shared" si="9"/>
        <v>1071</v>
      </c>
    </row>
    <row r="6" spans="1:14" x14ac:dyDescent="0.4">
      <c r="A6" s="2" t="s">
        <v>128</v>
      </c>
      <c r="B6" s="2" t="s">
        <v>125</v>
      </c>
      <c r="C6" s="2">
        <v>16090</v>
      </c>
      <c r="D6" s="2">
        <f t="shared" si="10"/>
        <v>14749</v>
      </c>
      <c r="E6" s="2">
        <f t="shared" si="0"/>
        <v>13408</v>
      </c>
      <c r="F6" s="2">
        <f t="shared" si="1"/>
        <v>12068</v>
      </c>
      <c r="G6" s="2">
        <f t="shared" si="2"/>
        <v>10727</v>
      </c>
      <c r="H6" s="2">
        <f t="shared" si="3"/>
        <v>9386</v>
      </c>
      <c r="I6" s="2">
        <f t="shared" si="4"/>
        <v>8045</v>
      </c>
      <c r="J6" s="2">
        <f t="shared" si="5"/>
        <v>6704</v>
      </c>
      <c r="K6" s="2">
        <f t="shared" si="6"/>
        <v>5363</v>
      </c>
      <c r="L6" s="2">
        <f t="shared" si="7"/>
        <v>4023</v>
      </c>
      <c r="M6" s="2">
        <f t="shared" si="8"/>
        <v>2682</v>
      </c>
      <c r="N6" s="2">
        <f t="shared" si="9"/>
        <v>1341</v>
      </c>
    </row>
    <row r="7" spans="1:14" x14ac:dyDescent="0.4">
      <c r="A7" s="2" t="s">
        <v>129</v>
      </c>
      <c r="B7" s="2" t="s">
        <v>125</v>
      </c>
      <c r="C7" s="2">
        <v>20030</v>
      </c>
      <c r="D7" s="2">
        <f t="shared" si="10"/>
        <v>18361</v>
      </c>
      <c r="E7" s="2">
        <f t="shared" si="0"/>
        <v>16692</v>
      </c>
      <c r="F7" s="2">
        <f t="shared" si="1"/>
        <v>15023</v>
      </c>
      <c r="G7" s="2">
        <f t="shared" si="2"/>
        <v>13353</v>
      </c>
      <c r="H7" s="2">
        <f t="shared" si="3"/>
        <v>11684</v>
      </c>
      <c r="I7" s="2">
        <f t="shared" si="4"/>
        <v>10015</v>
      </c>
      <c r="J7" s="2">
        <f t="shared" si="5"/>
        <v>8346</v>
      </c>
      <c r="K7" s="2">
        <f t="shared" si="6"/>
        <v>6677</v>
      </c>
      <c r="L7" s="2">
        <f t="shared" si="7"/>
        <v>5008</v>
      </c>
      <c r="M7" s="2">
        <f t="shared" si="8"/>
        <v>3338</v>
      </c>
      <c r="N7" s="2">
        <f t="shared" si="9"/>
        <v>1669</v>
      </c>
    </row>
    <row r="8" spans="1:14" x14ac:dyDescent="0.4">
      <c r="A8" s="2" t="s">
        <v>130</v>
      </c>
      <c r="B8" s="2" t="s">
        <v>125</v>
      </c>
      <c r="C8" s="2">
        <v>23970</v>
      </c>
      <c r="D8" s="2">
        <f t="shared" si="10"/>
        <v>21973</v>
      </c>
      <c r="E8" s="2">
        <f t="shared" si="0"/>
        <v>19975</v>
      </c>
      <c r="F8" s="2">
        <f t="shared" si="1"/>
        <v>17978</v>
      </c>
      <c r="G8" s="2">
        <f t="shared" si="2"/>
        <v>15980</v>
      </c>
      <c r="H8" s="2">
        <f t="shared" si="3"/>
        <v>13983</v>
      </c>
      <c r="I8" s="2">
        <f t="shared" si="4"/>
        <v>11985</v>
      </c>
      <c r="J8" s="2">
        <f t="shared" si="5"/>
        <v>9988</v>
      </c>
      <c r="K8" s="2">
        <f t="shared" si="6"/>
        <v>7990</v>
      </c>
      <c r="L8" s="2">
        <f t="shared" si="7"/>
        <v>5993</v>
      </c>
      <c r="M8" s="2">
        <f t="shared" si="8"/>
        <v>3995</v>
      </c>
      <c r="N8" s="2">
        <f t="shared" si="9"/>
        <v>1998</v>
      </c>
    </row>
    <row r="9" spans="1:14" x14ac:dyDescent="0.4">
      <c r="A9" s="2" t="s">
        <v>131</v>
      </c>
      <c r="B9" s="2" t="s">
        <v>125</v>
      </c>
      <c r="C9" s="2">
        <v>27760</v>
      </c>
      <c r="D9" s="2">
        <f t="shared" si="10"/>
        <v>25447</v>
      </c>
      <c r="E9" s="2">
        <f t="shared" si="0"/>
        <v>23133</v>
      </c>
      <c r="F9" s="2">
        <f t="shared" si="1"/>
        <v>20820</v>
      </c>
      <c r="G9" s="2">
        <f t="shared" si="2"/>
        <v>18507</v>
      </c>
      <c r="H9" s="2">
        <f t="shared" si="3"/>
        <v>16193</v>
      </c>
      <c r="I9" s="2">
        <f t="shared" si="4"/>
        <v>13880</v>
      </c>
      <c r="J9" s="2">
        <f t="shared" si="5"/>
        <v>11567</v>
      </c>
      <c r="K9" s="2">
        <f t="shared" si="6"/>
        <v>9253</v>
      </c>
      <c r="L9" s="2">
        <f t="shared" si="7"/>
        <v>6940</v>
      </c>
      <c r="M9" s="2">
        <f t="shared" si="8"/>
        <v>4627</v>
      </c>
      <c r="N9" s="2">
        <f t="shared" si="9"/>
        <v>2313</v>
      </c>
    </row>
    <row r="10" spans="1:14" x14ac:dyDescent="0.4">
      <c r="A10" s="2" t="s">
        <v>132</v>
      </c>
      <c r="B10" s="2" t="s">
        <v>125</v>
      </c>
      <c r="C10" s="2">
        <v>29650</v>
      </c>
      <c r="D10" s="2">
        <f t="shared" si="10"/>
        <v>27179</v>
      </c>
      <c r="E10" s="2">
        <f t="shared" si="0"/>
        <v>24708</v>
      </c>
      <c r="F10" s="2">
        <f t="shared" si="1"/>
        <v>22238</v>
      </c>
      <c r="G10" s="2">
        <f t="shared" si="2"/>
        <v>19767</v>
      </c>
      <c r="H10" s="2">
        <f t="shared" si="3"/>
        <v>17296</v>
      </c>
      <c r="I10" s="2">
        <f t="shared" si="4"/>
        <v>14825</v>
      </c>
      <c r="J10" s="2">
        <f t="shared" si="5"/>
        <v>12354</v>
      </c>
      <c r="K10" s="2">
        <f t="shared" si="6"/>
        <v>9883</v>
      </c>
      <c r="L10" s="2">
        <f t="shared" si="7"/>
        <v>7413</v>
      </c>
      <c r="M10" s="2">
        <f t="shared" si="8"/>
        <v>4942</v>
      </c>
      <c r="N10" s="2">
        <f t="shared" si="9"/>
        <v>2471</v>
      </c>
    </row>
    <row r="11" spans="1:14" x14ac:dyDescent="0.4">
      <c r="A11" s="2" t="s">
        <v>133</v>
      </c>
      <c r="B11" s="2" t="s">
        <v>125</v>
      </c>
      <c r="C11" s="2">
        <v>31220</v>
      </c>
      <c r="D11" s="2">
        <f t="shared" si="10"/>
        <v>28618</v>
      </c>
      <c r="E11" s="2">
        <f t="shared" si="0"/>
        <v>26017</v>
      </c>
      <c r="F11" s="2">
        <f t="shared" si="1"/>
        <v>23415</v>
      </c>
      <c r="G11" s="2">
        <f t="shared" si="2"/>
        <v>20813</v>
      </c>
      <c r="H11" s="2">
        <f t="shared" si="3"/>
        <v>18212</v>
      </c>
      <c r="I11" s="2">
        <f t="shared" si="4"/>
        <v>15610</v>
      </c>
      <c r="J11" s="2">
        <f t="shared" si="5"/>
        <v>13008</v>
      </c>
      <c r="K11" s="2">
        <f t="shared" si="6"/>
        <v>10407</v>
      </c>
      <c r="L11" s="2">
        <f t="shared" si="7"/>
        <v>7805</v>
      </c>
      <c r="M11" s="2">
        <f t="shared" si="8"/>
        <v>5203</v>
      </c>
      <c r="N11" s="2">
        <f t="shared" si="9"/>
        <v>2602</v>
      </c>
    </row>
    <row r="12" spans="1:14" x14ac:dyDescent="0.4">
      <c r="A12" s="2" t="s">
        <v>134</v>
      </c>
      <c r="B12" s="2" t="s">
        <v>125</v>
      </c>
      <c r="C12" s="2">
        <v>37470</v>
      </c>
      <c r="D12" s="2">
        <f t="shared" si="10"/>
        <v>34348</v>
      </c>
      <c r="E12" s="2">
        <f t="shared" si="0"/>
        <v>31225</v>
      </c>
      <c r="F12" s="2">
        <f t="shared" si="1"/>
        <v>28103</v>
      </c>
      <c r="G12" s="2">
        <f t="shared" si="2"/>
        <v>24980</v>
      </c>
      <c r="H12" s="2">
        <f t="shared" si="3"/>
        <v>21858</v>
      </c>
      <c r="I12" s="2">
        <f t="shared" si="4"/>
        <v>18735</v>
      </c>
      <c r="J12" s="2">
        <f t="shared" si="5"/>
        <v>15613</v>
      </c>
      <c r="K12" s="2">
        <f t="shared" si="6"/>
        <v>12490</v>
      </c>
      <c r="L12" s="2">
        <f t="shared" si="7"/>
        <v>9368</v>
      </c>
      <c r="M12" s="2">
        <f t="shared" si="8"/>
        <v>6245</v>
      </c>
      <c r="N12" s="2">
        <f t="shared" si="9"/>
        <v>3123</v>
      </c>
    </row>
    <row r="13" spans="1:14" x14ac:dyDescent="0.4">
      <c r="A13" s="2" t="s">
        <v>135</v>
      </c>
      <c r="B13" s="2" t="s">
        <v>125</v>
      </c>
      <c r="C13" s="2">
        <v>62450</v>
      </c>
      <c r="D13" s="2">
        <f t="shared" si="10"/>
        <v>57246</v>
      </c>
      <c r="E13" s="2">
        <f t="shared" si="0"/>
        <v>52042</v>
      </c>
      <c r="F13" s="2">
        <f t="shared" si="1"/>
        <v>46838</v>
      </c>
      <c r="G13" s="2">
        <f t="shared" si="2"/>
        <v>41633</v>
      </c>
      <c r="H13" s="2">
        <f t="shared" si="3"/>
        <v>36429</v>
      </c>
      <c r="I13" s="2">
        <f t="shared" si="4"/>
        <v>31225</v>
      </c>
      <c r="J13" s="2">
        <f t="shared" si="5"/>
        <v>26021</v>
      </c>
      <c r="K13" s="2">
        <f t="shared" si="6"/>
        <v>20817</v>
      </c>
      <c r="L13" s="2">
        <f t="shared" si="7"/>
        <v>15613</v>
      </c>
      <c r="M13" s="2">
        <f t="shared" si="8"/>
        <v>10408</v>
      </c>
      <c r="N13" s="2">
        <f t="shared" si="9"/>
        <v>5204</v>
      </c>
    </row>
    <row r="14" spans="1:14" x14ac:dyDescent="0.4">
      <c r="A14" s="2" t="s">
        <v>136</v>
      </c>
      <c r="C14" s="2">
        <v>93670</v>
      </c>
      <c r="D14" s="2">
        <f t="shared" si="10"/>
        <v>85864</v>
      </c>
      <c r="E14" s="2">
        <f t="shared" si="0"/>
        <v>78058</v>
      </c>
      <c r="F14" s="2">
        <f t="shared" si="1"/>
        <v>70253</v>
      </c>
      <c r="G14" s="2">
        <f t="shared" si="2"/>
        <v>62447</v>
      </c>
      <c r="H14" s="2">
        <f t="shared" si="3"/>
        <v>54641</v>
      </c>
      <c r="I14" s="2">
        <f t="shared" si="4"/>
        <v>46835</v>
      </c>
      <c r="J14" s="2">
        <f t="shared" si="5"/>
        <v>39029</v>
      </c>
      <c r="K14" s="2">
        <f t="shared" si="6"/>
        <v>31223</v>
      </c>
      <c r="L14" s="2">
        <f t="shared" si="7"/>
        <v>23418</v>
      </c>
      <c r="M14" s="2">
        <f t="shared" si="8"/>
        <v>15612</v>
      </c>
      <c r="N14" s="2">
        <f t="shared" si="9"/>
        <v>7806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職業賠償責任・傷害保険（個賠付）</vt:lpstr>
      <vt:lpstr>傷害保険（携行品オプション） (日視)</vt:lpstr>
      <vt:lpstr>所得保険</vt:lpstr>
      <vt:lpstr>Sheet1</vt:lpstr>
      <vt:lpstr>'傷害保険（携行品オプション） (日視)'!Print_Area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jfb03</dc:creator>
  <cp:lastModifiedBy>jfb03</cp:lastModifiedBy>
  <dcterms:created xsi:type="dcterms:W3CDTF">2021-07-12T06:27:43Z</dcterms:created>
  <dcterms:modified xsi:type="dcterms:W3CDTF">2021-07-12T06:32:00Z</dcterms:modified>
</cp:coreProperties>
</file>